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Меню младшие 1-4 кл " sheetId="1" r:id="rId1"/>
    <sheet name="Меню старшие 5-11 кл" sheetId="2" r:id="rId2"/>
  </sheets>
  <definedNames/>
  <calcPr fullCalcOnLoad="1"/>
</workbook>
</file>

<file path=xl/sharedStrings.xml><?xml version="1.0" encoding="utf-8"?>
<sst xmlns="http://schemas.openxmlformats.org/spreadsheetml/2006/main" count="404" uniqueCount="119">
  <si>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</si>
  <si>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</si>
  <si>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</si>
  <si>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</si>
  <si>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</si>
  <si>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</si>
  <si>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</si>
  <si>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</si>
  <si>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</si>
  <si>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</si>
  <si>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</si>
  <si>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</si>
  <si>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</si>
  <si>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</si>
  <si>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</si>
  <si>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</si>
  <si>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</si>
  <si>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</si>
  <si>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</si>
  <si>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</si>
  <si>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</si>
  <si>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</si>
  <si>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</si>
  <si>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55/50</t>
  </si>
  <si>
    <t>50/50</t>
  </si>
  <si>
    <t>№ рецептуры</t>
  </si>
  <si>
    <t>1-ая неделя</t>
  </si>
  <si>
    <t>Выход,г</t>
  </si>
  <si>
    <t>Хлеб ржаной</t>
  </si>
  <si>
    <t>Фрикадельки в сметанно-томатном соусе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</si>
  <si>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</si>
  <si>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</si>
  <si>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</si>
  <si>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</si>
  <si>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</si>
  <si>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</si>
  <si>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№ 379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</si>
  <si>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</si>
  <si>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</si>
  <si>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</si>
  <si>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</si>
  <si>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</si>
  <si>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>№ 223 Сбор.рец. На прод-ию для обуч. Во всех образ.учреж-Дели 2017</t>
  </si>
  <si>
    <t>Гуляш из куриных грудок</t>
  </si>
  <si>
    <t>№ 271 Сбор.рец. На прод-ию для обуч. Во всех образ.учреж-Дели 2017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</si>
  <si>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</si>
  <si>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</si>
  <si>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</si>
  <si>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</si>
  <si>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190/10</t>
  </si>
  <si>
    <t>Салат из свеклы отварной</t>
  </si>
  <si>
    <t>№ 52 Сбор.рец. На прод-ию для обуч. Во всех образ.учреж-Дели -2017</t>
  </si>
  <si>
    <t>№343  Сбор.рец. На прод-ию для обуч. Во всех образ.учреж-Дели 2017</t>
  </si>
  <si>
    <t xml:space="preserve">№ 3 Сбор.рец. На прод-ию для обуч. Во всех образ.учреж-Дели -2017 </t>
  </si>
  <si>
    <t>10</t>
  </si>
  <si>
    <t>ТТК</t>
  </si>
  <si>
    <t>ТТК №350 АП от 25.12.2019</t>
  </si>
  <si>
    <t>Котлета домашняя из говядины</t>
  </si>
  <si>
    <t>Каша гречневая вязкая с маслом сливочным</t>
  </si>
  <si>
    <t>150/3</t>
  </si>
  <si>
    <t>№ 303 Сбор.рец. На прод-ию для обуч. Во всех образ.учреж-Дели 2015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</si>
  <si>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</si>
  <si>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</si>
  <si>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</si>
  <si>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 xml:space="preserve">№ 234 Сбор.рец. На прод-ию для обуч. Во всех образ.учреж-Дели -2017 </t>
  </si>
  <si>
    <t>Котлеты рыбные</t>
  </si>
  <si>
    <t>Компот из замороженных фруктов (75С) (без сахара)</t>
  </si>
  <si>
    <t>180/5</t>
  </si>
  <si>
    <t>Чай с лимоном,без сахара</t>
  </si>
  <si>
    <t>195/5</t>
  </si>
  <si>
    <t>Плоды и ягоды свежие (яблоки зеленые)</t>
  </si>
  <si>
    <t>Чай без сахара</t>
  </si>
  <si>
    <t>Компот из свежих яблок (75 С) без сахара</t>
  </si>
  <si>
    <t xml:space="preserve">Каша перловая рассыпчатая с овощами </t>
  </si>
  <si>
    <t>180/3</t>
  </si>
  <si>
    <t>Каша геркулесовая молочная с маслом сливочным ,без сахара</t>
  </si>
  <si>
    <t>Каша пшенная вязкая</t>
  </si>
  <si>
    <t>№ 303 Сбор.рец. На прод-ию для обуч. Во всех образ.учреж-Дели -2017</t>
  </si>
  <si>
    <t xml:space="preserve">№ 292 Сбор.рец. На прод-ию для обуч. Во всех образ.учреж-Дели -2017 </t>
  </si>
  <si>
    <t>Рагу из птицы с овощами (мякоть птицы,капуста,морковь,лук,зеленый горошек)</t>
  </si>
  <si>
    <t>Запеканка творожная без сахара</t>
  </si>
  <si>
    <t>200</t>
  </si>
  <si>
    <t>ПРИМЕРНОЕ ДВУХНЕДЕЛЬНОЕ МЕНЮ ДЛЯ ОБУЧАЮЩИХСЯ НАЧАЛЬНЫХ КЛАССОВ (1-4 классы) В ОБЩЕОБРАЗОВАТЕЛЬНЫХ ОРГАНИЗАЦИЯХ С ЗАБОЛЕВАНИЕМ САХАРНОГО ДИАБЕТА</t>
  </si>
  <si>
    <t>Кофейный напиток с молоком без сахара</t>
  </si>
  <si>
    <t>Каша ячневая рассыпчатая с маслом сливочным</t>
  </si>
  <si>
    <t>№ 173 Сбор.рец. На прод-ию для обуч. Во всех образ.учреж-Дели 2017</t>
  </si>
  <si>
    <t>№ 180  Сбор.рец. На прод-ию для питания детей в дошк. образоват.орг-циях-Дели 2016</t>
  </si>
  <si>
    <t>Бутерброд с сыром (хлеб ржаной,сыр, масло 30/15/5 )</t>
  </si>
  <si>
    <t xml:space="preserve">Капуста тушеная </t>
  </si>
  <si>
    <t>№ 139 Сбор.рец. На прод-ию для обуч. Во всех образ.учреж-Дели -2017</t>
  </si>
  <si>
    <t>Чай с яблоком,без сахара</t>
  </si>
  <si>
    <t>№288 Сбор.рец. На прод-ию для питания детей в дошк образоват учрежд-Дели 2017</t>
  </si>
  <si>
    <t>Куриная грудка отварная с маслом сливочным</t>
  </si>
  <si>
    <t>90/5</t>
  </si>
  <si>
    <t>Напиток из замороженных ягод (красная смородина)  (75 С) без сахара</t>
  </si>
  <si>
    <t xml:space="preserve">Согласовано </t>
  </si>
  <si>
    <t>Разработано и утвеждено</t>
  </si>
  <si>
    <t xml:space="preserve">Руководитель образовательных учреждений </t>
  </si>
  <si>
    <t>Директор ООО "АБК- Пэймент"</t>
  </si>
  <si>
    <t>____________________</t>
  </si>
  <si>
    <t xml:space="preserve">________________Р.Р.Рахматуллин </t>
  </si>
  <si>
    <t xml:space="preserve">Примерное цикличное двенадцатидневное меню </t>
  </si>
  <si>
    <t>Для организации питания обучающихся начальных классов (1-4 классы) общеобразовательных организаций Республики Татарстан</t>
  </si>
  <si>
    <t>с заболеванием сахарного диабета</t>
  </si>
  <si>
    <t>Итого за 6 дней 2 недели:</t>
  </si>
  <si>
    <t>Итого за  12 дней:</t>
  </si>
  <si>
    <t>Итого в среднем на 1 обучающегося в день:</t>
  </si>
  <si>
    <t>Итого за 6 дней 1 недели:</t>
  </si>
  <si>
    <t>180</t>
  </si>
  <si>
    <t>Для организации питания обучающихся старших классов (5-11 классы) общеобразовательных организаций Республики Татарстан</t>
  </si>
  <si>
    <t>200/5</t>
  </si>
  <si>
    <t>ПРИМЕРНОЕ ДВУХНЕДЕЛЬНОЕ МЕНЮ ДЛЯ ОБУЧАЮЩИХСЯ СТАРШИХ КЛАССОВ (5-11 классы) В ОБЩЕОБРАЗОВАТЕЛЬНЫХ ОРГАНИЗАЦИЯХ С ЗАБОЛЕВАНИЕМ САХАРНОГО ДИАБЕТА</t>
  </si>
  <si>
    <t>200/3</t>
  </si>
  <si>
    <t>50/200</t>
  </si>
  <si>
    <t>100</t>
  </si>
  <si>
    <t>Салат из свеклы отварной с маслом растительным</t>
  </si>
  <si>
    <t xml:space="preserve">№ 52 Сбор.рец. На прод-ию для обуч. Во всех образ.учреж-Дели -2017 </t>
  </si>
  <si>
    <t>Огурцы свежие порционно</t>
  </si>
  <si>
    <t xml:space="preserve">№ 71 Сбор.рец. На прод-ию для обуч. Во всех образ.учреж-Дели -2017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</si>
</sst>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2" fontId="52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9" fontId="0" fillId="35" borderId="0" xfId="0" applyNumberFormat="1" applyFill="1" applyAlignment="1">
      <alignment vertical="center"/>
    </xf>
    <xf numFmtId="0" fontId="2" fillId="33" borderId="0" xfId="0" applyNumberFormat="1" applyFont="1" applyFill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33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vertical="center" wrapText="1"/>
    </xf>
    <xf numFmtId="9" fontId="0" fillId="33" borderId="0" xfId="0" applyNumberFormat="1" applyFill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5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9" fontId="0" fillId="35" borderId="0" xfId="0" applyNumberFormat="1" applyFill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9" fontId="0" fillId="33" borderId="0" xfId="0" applyNumberFormat="1" applyFill="1" applyBorder="1" applyAlignment="1">
      <alignment vertical="center"/>
    </xf>
    <xf numFmtId="0" fontId="6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33" borderId="17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left" vertical="center" wrapText="1"/>
    </xf>
    <xf numFmtId="0" fontId="10" fillId="36" borderId="10" xfId="0" applyNumberFormat="1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zoomScalePageLayoutView="0" workbookViewId="0" topLeftCell="A88">
      <selection activeCell="A96" sqref="A96:B96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44" customWidth="1"/>
  </cols>
  <sheetData>
    <row r="1" s="68" customFormat="1" ht="15">
      <c r="Q1" s="86"/>
    </row>
    <row r="2" s="68" customFormat="1" ht="15">
      <c r="Q2" s="86"/>
    </row>
    <row r="3" s="68" customFormat="1" ht="15">
      <c r="Q3" s="86"/>
    </row>
    <row r="4" s="68" customFormat="1" ht="15">
      <c r="Q4" s="86"/>
    </row>
    <row r="5" s="68" customFormat="1" ht="15">
      <c r="Q5" s="86"/>
    </row>
    <row r="6" s="68" customFormat="1" ht="15">
      <c r="Q6" s="86"/>
    </row>
    <row r="7" s="68" customFormat="1" ht="15">
      <c r="Q7" s="86"/>
    </row>
    <row r="8" s="68" customFormat="1" ht="15">
      <c r="Q8" s="86"/>
    </row>
    <row r="9" s="68" customFormat="1" ht="15">
      <c r="Q9" s="86"/>
    </row>
    <row r="10" s="68" customFormat="1" ht="15">
      <c r="Q10" s="86"/>
    </row>
    <row r="11" s="68" customFormat="1" ht="15">
      <c r="Q11" s="86"/>
    </row>
    <row r="12" s="68" customFormat="1" ht="15">
      <c r="Q12" s="86"/>
    </row>
    <row r="13" s="68" customFormat="1" ht="15">
      <c r="Q13" s="86"/>
    </row>
    <row r="14" s="68" customFormat="1" ht="15">
      <c r="Q14" s="86"/>
    </row>
    <row r="15" spans="2:17" s="68" customFormat="1" ht="15.75">
      <c r="B15" s="90" t="s">
        <v>95</v>
      </c>
      <c r="C15" s="91"/>
      <c r="D15" s="92"/>
      <c r="E15" s="92"/>
      <c r="H15" s="93"/>
      <c r="I15" s="94" t="s">
        <v>96</v>
      </c>
      <c r="J15" s="94"/>
      <c r="K15" s="94"/>
      <c r="Q15" s="86"/>
    </row>
    <row r="16" spans="2:17" s="68" customFormat="1" ht="15.75">
      <c r="B16" s="95" t="s">
        <v>97</v>
      </c>
      <c r="C16" s="91"/>
      <c r="D16" s="92"/>
      <c r="E16" s="92"/>
      <c r="H16" s="93"/>
      <c r="I16" s="94" t="s">
        <v>98</v>
      </c>
      <c r="J16" s="94"/>
      <c r="K16" s="94"/>
      <c r="Q16" s="86"/>
    </row>
    <row r="17" spans="2:17" s="68" customFormat="1" ht="15.75">
      <c r="B17" s="96"/>
      <c r="C17" s="97"/>
      <c r="D17" s="92"/>
      <c r="E17" s="92"/>
      <c r="H17" s="93"/>
      <c r="L17" s="92"/>
      <c r="Q17" s="86"/>
    </row>
    <row r="18" spans="2:17" s="68" customFormat="1" ht="15.75">
      <c r="B18" s="95" t="s">
        <v>99</v>
      </c>
      <c r="C18" s="91"/>
      <c r="D18" s="92"/>
      <c r="E18" s="92"/>
      <c r="H18" s="93"/>
      <c r="I18" s="98" t="s">
        <v>100</v>
      </c>
      <c r="J18" s="98"/>
      <c r="K18" s="98"/>
      <c r="L18" s="99"/>
      <c r="Q18" s="86"/>
    </row>
    <row r="19" spans="2:17" s="68" customFormat="1" ht="15.75">
      <c r="B19" s="91"/>
      <c r="C19" s="91"/>
      <c r="D19" s="92"/>
      <c r="E19" s="92"/>
      <c r="F19" s="92"/>
      <c r="G19" s="92"/>
      <c r="H19" s="92"/>
      <c r="I19" s="92"/>
      <c r="J19" s="100"/>
      <c r="K19" s="101"/>
      <c r="L19" s="99"/>
      <c r="Q19" s="86"/>
    </row>
    <row r="20" spans="2:17" s="68" customFormat="1" ht="15.75">
      <c r="B20" s="102"/>
      <c r="C20" s="103"/>
      <c r="D20" s="92"/>
      <c r="E20" s="92"/>
      <c r="F20" s="92"/>
      <c r="G20" s="92"/>
      <c r="H20" s="93"/>
      <c r="Q20" s="86"/>
    </row>
    <row r="21" spans="2:17" s="68" customFormat="1" ht="15.75">
      <c r="B21" s="103"/>
      <c r="C21" s="92"/>
      <c r="D21" s="92"/>
      <c r="E21" s="92"/>
      <c r="F21" s="92"/>
      <c r="G21" s="92"/>
      <c r="H21" s="92"/>
      <c r="I21" s="92"/>
      <c r="J21" s="100"/>
      <c r="K21" s="100"/>
      <c r="L21" s="104"/>
      <c r="Q21" s="86"/>
    </row>
    <row r="22" spans="2:17" s="68" customFormat="1" ht="15.75">
      <c r="B22" s="103"/>
      <c r="C22" s="92"/>
      <c r="D22" s="92"/>
      <c r="E22" s="92"/>
      <c r="F22" s="92"/>
      <c r="G22" s="92"/>
      <c r="H22" s="92"/>
      <c r="I22" s="92"/>
      <c r="J22" s="100"/>
      <c r="K22" s="100"/>
      <c r="L22" s="104"/>
      <c r="Q22" s="86"/>
    </row>
    <row r="23" spans="1:17" s="68" customFormat="1" ht="34.5">
      <c r="A23" s="130" t="s">
        <v>101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Q23" s="86"/>
    </row>
    <row r="24" spans="1:17" s="68" customFormat="1" ht="18.75">
      <c r="A24" s="131" t="s">
        <v>102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Q24" s="86"/>
    </row>
    <row r="25" spans="1:17" s="68" customFormat="1" ht="18.75">
      <c r="A25" s="131" t="s">
        <v>103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Q25" s="86"/>
    </row>
    <row r="26" spans="2:17" s="68" customFormat="1" ht="18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Q26" s="86"/>
    </row>
    <row r="27" s="68" customFormat="1" ht="15">
      <c r="Q27" s="86"/>
    </row>
    <row r="28" spans="1:17" s="68" customFormat="1" ht="18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Q28" s="86"/>
    </row>
    <row r="29" spans="1:17" s="68" customFormat="1" ht="18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Q29" s="86"/>
    </row>
    <row r="30" s="68" customFormat="1" ht="15">
      <c r="Q30" s="86"/>
    </row>
    <row r="31" s="68" customFormat="1" ht="15">
      <c r="Q31" s="86"/>
    </row>
    <row r="32" s="68" customFormat="1" ht="15">
      <c r="Q32" s="86"/>
    </row>
    <row r="33" s="68" customFormat="1" ht="15">
      <c r="Q33" s="86"/>
    </row>
    <row r="34" s="68" customFormat="1" ht="15">
      <c r="Q34" s="86"/>
    </row>
    <row r="35" s="68" customFormat="1" ht="15">
      <c r="Q35" s="86"/>
    </row>
    <row r="36" s="68" customFormat="1" ht="15">
      <c r="Q36" s="86"/>
    </row>
    <row r="37" s="68" customFormat="1" ht="15">
      <c r="Q37" s="86"/>
    </row>
    <row r="38" s="68" customFormat="1" ht="15">
      <c r="Q38" s="86"/>
    </row>
    <row r="39" s="68" customFormat="1" ht="15">
      <c r="Q39" s="86"/>
    </row>
    <row r="40" s="68" customFormat="1" ht="15">
      <c r="Q40" s="86"/>
    </row>
    <row r="41" s="68" customFormat="1" ht="15">
      <c r="Q41" s="86"/>
    </row>
    <row r="42" s="68" customFormat="1" ht="15">
      <c r="Q42" s="86"/>
    </row>
    <row r="43" s="68" customFormat="1" ht="15">
      <c r="Q43" s="86"/>
    </row>
    <row r="44" s="68" customFormat="1" ht="15">
      <c r="Q44" s="86"/>
    </row>
    <row r="45" s="68" customFormat="1" ht="15">
      <c r="Q45" s="86"/>
    </row>
    <row r="46" s="68" customFormat="1" ht="15">
      <c r="Q46" s="86"/>
    </row>
    <row r="47" s="68" customFormat="1" ht="15">
      <c r="Q47" s="86"/>
    </row>
    <row r="48" s="68" customFormat="1" ht="15">
      <c r="Q48" s="86"/>
    </row>
    <row r="49" s="68" customFormat="1" ht="15">
      <c r="Q49" s="86"/>
    </row>
    <row r="50" s="68" customFormat="1" ht="15">
      <c r="Q50" s="86"/>
    </row>
    <row r="51" s="68" customFormat="1" ht="15">
      <c r="Q51" s="86"/>
    </row>
    <row r="52" s="68" customFormat="1" ht="15">
      <c r="Q52" s="86"/>
    </row>
    <row r="53" s="68" customFormat="1" ht="15">
      <c r="Q53" s="86"/>
    </row>
    <row r="54" s="68" customFormat="1" ht="15">
      <c r="Q54" s="86"/>
    </row>
    <row r="55" s="68" customFormat="1" ht="15">
      <c r="Q55" s="86"/>
    </row>
    <row r="56" spans="1:15" ht="63" customHeight="1">
      <c r="A56" s="127"/>
      <c r="B56" s="126" t="s">
        <v>82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ht="18">
      <c r="A57" s="128"/>
      <c r="B57" s="30"/>
      <c r="C57" s="30"/>
      <c r="D57" s="30"/>
      <c r="E57" s="30"/>
      <c r="F57" s="30"/>
      <c r="G57" s="30"/>
      <c r="H57" s="30"/>
      <c r="I57" s="30"/>
      <c r="J57" s="30"/>
      <c r="K57" s="132"/>
      <c r="L57" s="132"/>
      <c r="M57" s="132"/>
      <c r="N57" s="132"/>
      <c r="O57" s="132"/>
    </row>
    <row r="58" spans="1:15" ht="25.5">
      <c r="A58" s="6" t="s">
        <v>25</v>
      </c>
      <c r="B58" s="14" t="s">
        <v>0</v>
      </c>
      <c r="C58" s="14" t="s">
        <v>27</v>
      </c>
      <c r="D58" s="15" t="s">
        <v>1</v>
      </c>
      <c r="E58" s="15" t="s">
        <v>2</v>
      </c>
      <c r="F58" s="15" t="s">
        <v>3</v>
      </c>
      <c r="G58" s="15" t="s">
        <v>4</v>
      </c>
      <c r="H58" s="15" t="s">
        <v>5</v>
      </c>
      <c r="I58" s="15" t="s">
        <v>6</v>
      </c>
      <c r="J58" s="15" t="s">
        <v>7</v>
      </c>
      <c r="K58" s="15" t="s">
        <v>8</v>
      </c>
      <c r="L58" s="15" t="s">
        <v>9</v>
      </c>
      <c r="M58" s="15" t="s">
        <v>10</v>
      </c>
      <c r="N58" s="15" t="s">
        <v>11</v>
      </c>
      <c r="O58" s="15" t="s">
        <v>12</v>
      </c>
    </row>
    <row r="59" spans="1:15" ht="15.75">
      <c r="A59" s="22"/>
      <c r="B59" s="129" t="s">
        <v>26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5" ht="15.75">
      <c r="A60" s="54"/>
      <c r="B60" s="129" t="s">
        <v>14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ht="36.75">
      <c r="A61" s="4" t="s">
        <v>44</v>
      </c>
      <c r="B61" s="7" t="s">
        <v>57</v>
      </c>
      <c r="C61" s="2">
        <v>90</v>
      </c>
      <c r="D61" s="38">
        <v>10.15</v>
      </c>
      <c r="E61" s="38">
        <v>13.7934782608696</v>
      </c>
      <c r="F61" s="38">
        <v>8.1</v>
      </c>
      <c r="G61" s="38">
        <v>199.56521739130434</v>
      </c>
      <c r="H61" s="38">
        <v>0.13695652173913045</v>
      </c>
      <c r="I61" s="38">
        <v>0.1956521739130435</v>
      </c>
      <c r="J61" s="38">
        <v>2.7391304347826058</v>
      </c>
      <c r="K61" s="38">
        <v>2.269565217391304</v>
      </c>
      <c r="L61" s="38">
        <v>13.480434782608697</v>
      </c>
      <c r="M61" s="38">
        <v>104.59565217391304</v>
      </c>
      <c r="N61" s="38">
        <v>16.082608695652176</v>
      </c>
      <c r="O61" s="38">
        <v>1.702173913043478</v>
      </c>
    </row>
    <row r="62" spans="1:15" ht="36.75">
      <c r="A62" s="4" t="s">
        <v>85</v>
      </c>
      <c r="B62" s="7" t="s">
        <v>75</v>
      </c>
      <c r="C62" s="2" t="s">
        <v>67</v>
      </c>
      <c r="D62" s="38">
        <v>7.447000000000001</v>
      </c>
      <c r="E62" s="38">
        <v>8.903999999999998</v>
      </c>
      <c r="F62" s="38">
        <v>29.3235</v>
      </c>
      <c r="G62" s="38">
        <v>228.35000000000002</v>
      </c>
      <c r="H62" s="38">
        <v>0.162</v>
      </c>
      <c r="I62" s="38">
        <v>0.864</v>
      </c>
      <c r="J62" s="38">
        <v>33.32</v>
      </c>
      <c r="K62" s="38">
        <v>0.518</v>
      </c>
      <c r="L62" s="38">
        <v>133.69799999999998</v>
      </c>
      <c r="M62" s="38">
        <v>210.28199999999998</v>
      </c>
      <c r="N62" s="38">
        <v>63.73799999999999</v>
      </c>
      <c r="O62" s="38">
        <v>1.549</v>
      </c>
    </row>
    <row r="63" spans="1:15" ht="36.75">
      <c r="A63" s="4" t="s">
        <v>52</v>
      </c>
      <c r="B63" s="16" t="s">
        <v>66</v>
      </c>
      <c r="C63" s="18">
        <v>200</v>
      </c>
      <c r="D63" s="36">
        <v>0.34</v>
      </c>
      <c r="E63" s="36">
        <v>0.17</v>
      </c>
      <c r="F63" s="36">
        <v>2.85</v>
      </c>
      <c r="G63" s="36">
        <v>26.6</v>
      </c>
      <c r="H63" s="36">
        <v>0.024</v>
      </c>
      <c r="I63" s="36">
        <v>3.172</v>
      </c>
      <c r="J63" s="36">
        <v>0</v>
      </c>
      <c r="K63" s="36">
        <v>0.13</v>
      </c>
      <c r="L63" s="36">
        <v>16.07</v>
      </c>
      <c r="M63" s="36">
        <v>7.050000000000001</v>
      </c>
      <c r="N63" s="36">
        <v>7.782</v>
      </c>
      <c r="O63" s="36">
        <v>0.82</v>
      </c>
    </row>
    <row r="64" spans="1:15" ht="36">
      <c r="A64" s="42" t="s">
        <v>31</v>
      </c>
      <c r="B64" s="7" t="s">
        <v>28</v>
      </c>
      <c r="C64" s="1">
        <v>55</v>
      </c>
      <c r="D64" s="38">
        <v>3.63</v>
      </c>
      <c r="E64" s="38">
        <v>0.6599999999999999</v>
      </c>
      <c r="F64" s="38">
        <v>21.78</v>
      </c>
      <c r="G64" s="38">
        <v>108.9</v>
      </c>
      <c r="H64" s="38">
        <v>0.0935</v>
      </c>
      <c r="I64" s="38">
        <v>0</v>
      </c>
      <c r="J64" s="38">
        <v>0</v>
      </c>
      <c r="K64" s="38">
        <v>0.7699999999999999</v>
      </c>
      <c r="L64" s="38">
        <v>15.950000000000003</v>
      </c>
      <c r="M64" s="38">
        <v>82.5</v>
      </c>
      <c r="N64" s="38">
        <v>25.85</v>
      </c>
      <c r="O64" s="38">
        <v>2.145</v>
      </c>
    </row>
    <row r="65" spans="1:17" ht="15.75">
      <c r="A65" s="21"/>
      <c r="B65" s="19" t="s">
        <v>15</v>
      </c>
      <c r="C65" s="20">
        <v>530</v>
      </c>
      <c r="D65" s="26">
        <f aca="true" t="shared" si="0" ref="D65:O65">SUM(D61:D64)</f>
        <v>21.567</v>
      </c>
      <c r="E65" s="81">
        <f t="shared" si="0"/>
        <v>23.5274782608696</v>
      </c>
      <c r="F65" s="81">
        <f t="shared" si="0"/>
        <v>62.0535</v>
      </c>
      <c r="G65" s="81">
        <f t="shared" si="0"/>
        <v>563.4152173913044</v>
      </c>
      <c r="H65" s="81">
        <f t="shared" si="0"/>
        <v>0.4164565217391305</v>
      </c>
      <c r="I65" s="81">
        <f t="shared" si="0"/>
        <v>4.2316521739130435</v>
      </c>
      <c r="J65" s="81">
        <f t="shared" si="0"/>
        <v>36.0591304347826</v>
      </c>
      <c r="K65" s="81">
        <f t="shared" si="0"/>
        <v>3.687565217391304</v>
      </c>
      <c r="L65" s="81">
        <f t="shared" si="0"/>
        <v>179.19843478260867</v>
      </c>
      <c r="M65" s="81">
        <f t="shared" si="0"/>
        <v>404.42765217391303</v>
      </c>
      <c r="N65" s="81">
        <f t="shared" si="0"/>
        <v>113.45260869565217</v>
      </c>
      <c r="O65" s="81">
        <f t="shared" si="0"/>
        <v>6.2161739130434785</v>
      </c>
      <c r="Q65" s="59">
        <v>0.25</v>
      </c>
    </row>
    <row r="66" spans="1:17" s="68" customFormat="1" ht="15.75" customHeight="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Q66" s="59"/>
    </row>
    <row r="67" spans="1:15" ht="18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1:15" ht="15.75">
      <c r="A68" s="54"/>
      <c r="B68" s="129" t="s">
        <v>16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 ht="36">
      <c r="A69" s="42" t="s">
        <v>48</v>
      </c>
      <c r="B69" s="7" t="s">
        <v>40</v>
      </c>
      <c r="C69" s="3" t="s">
        <v>54</v>
      </c>
      <c r="D69" s="38">
        <v>2.63</v>
      </c>
      <c r="E69" s="38">
        <v>2.66</v>
      </c>
      <c r="F69" s="38">
        <v>0</v>
      </c>
      <c r="G69" s="38">
        <v>34.333333333333336</v>
      </c>
      <c r="H69" s="38">
        <v>0.0033333333333333335</v>
      </c>
      <c r="I69" s="38">
        <v>0.06999999999999999</v>
      </c>
      <c r="J69" s="38">
        <v>21</v>
      </c>
      <c r="K69" s="38">
        <v>0.04</v>
      </c>
      <c r="L69" s="38">
        <v>100</v>
      </c>
      <c r="M69" s="38">
        <v>60</v>
      </c>
      <c r="N69" s="38">
        <v>5.5</v>
      </c>
      <c r="O69" s="38">
        <v>0.06999999999999999</v>
      </c>
    </row>
    <row r="70" spans="1:15" ht="36">
      <c r="A70" s="42" t="s">
        <v>46</v>
      </c>
      <c r="B70" s="16" t="s">
        <v>45</v>
      </c>
      <c r="C70" s="1">
        <v>90</v>
      </c>
      <c r="D70" s="38">
        <v>9.6</v>
      </c>
      <c r="E70" s="38">
        <v>8.66</v>
      </c>
      <c r="F70" s="38">
        <v>19.788</v>
      </c>
      <c r="G70" s="38">
        <v>209.8</v>
      </c>
      <c r="H70" s="38">
        <v>0.09000000000000001</v>
      </c>
      <c r="I70" s="38">
        <v>0.936</v>
      </c>
      <c r="J70" s="47">
        <v>46.260000000000005</v>
      </c>
      <c r="K70" s="38">
        <v>2.52</v>
      </c>
      <c r="L70" s="38">
        <v>47.826</v>
      </c>
      <c r="M70" s="38">
        <v>85.08600000000001</v>
      </c>
      <c r="N70" s="38">
        <v>18.720000000000002</v>
      </c>
      <c r="O70" s="38">
        <v>1.26</v>
      </c>
    </row>
    <row r="71" spans="1:15" ht="36.75">
      <c r="A71" s="72" t="s">
        <v>60</v>
      </c>
      <c r="B71" s="73" t="s">
        <v>58</v>
      </c>
      <c r="C71" s="70" t="s">
        <v>74</v>
      </c>
      <c r="D71" s="84">
        <v>5.5194</v>
      </c>
      <c r="E71" s="84">
        <v>8.186399999999999</v>
      </c>
      <c r="F71" s="84">
        <v>24.6678</v>
      </c>
      <c r="G71" s="84">
        <v>194.4</v>
      </c>
      <c r="H71" s="84">
        <v>0.1386</v>
      </c>
      <c r="I71" s="84">
        <v>0</v>
      </c>
      <c r="J71" s="84">
        <v>12</v>
      </c>
      <c r="K71" s="84">
        <v>0.44220000000000004</v>
      </c>
      <c r="L71" s="84">
        <v>10.854</v>
      </c>
      <c r="M71" s="84">
        <v>131.54399999999998</v>
      </c>
      <c r="N71" s="84">
        <v>86.43599999999999</v>
      </c>
      <c r="O71" s="84">
        <v>2.9129999999999994</v>
      </c>
    </row>
    <row r="72" spans="1:15" ht="36.75">
      <c r="A72" s="4" t="s">
        <v>37</v>
      </c>
      <c r="B72" s="16" t="s">
        <v>68</v>
      </c>
      <c r="C72" s="3" t="s">
        <v>69</v>
      </c>
      <c r="D72" s="38">
        <v>0.13</v>
      </c>
      <c r="E72" s="38">
        <v>0.02</v>
      </c>
      <c r="F72" s="38">
        <v>0.22</v>
      </c>
      <c r="G72" s="38">
        <v>2.1</v>
      </c>
      <c r="H72" s="38"/>
      <c r="I72" s="38">
        <v>2.83</v>
      </c>
      <c r="J72" s="38"/>
      <c r="K72" s="38">
        <v>0.01</v>
      </c>
      <c r="L72" s="38">
        <v>13.75</v>
      </c>
      <c r="M72" s="38">
        <v>4.4</v>
      </c>
      <c r="N72" s="38">
        <v>2.4</v>
      </c>
      <c r="O72" s="38">
        <v>0.31</v>
      </c>
    </row>
    <row r="73" spans="1:15" ht="36">
      <c r="A73" s="42" t="s">
        <v>31</v>
      </c>
      <c r="B73" s="16" t="s">
        <v>28</v>
      </c>
      <c r="C73" s="64">
        <v>25</v>
      </c>
      <c r="D73" s="67">
        <v>1.65</v>
      </c>
      <c r="E73" s="67">
        <v>0.3</v>
      </c>
      <c r="F73" s="67">
        <v>9.900000000000002</v>
      </c>
      <c r="G73" s="67">
        <v>49.5</v>
      </c>
      <c r="H73" s="67">
        <v>0.0425</v>
      </c>
      <c r="I73" s="67">
        <v>0</v>
      </c>
      <c r="J73" s="67">
        <v>0</v>
      </c>
      <c r="K73" s="67">
        <v>0.35</v>
      </c>
      <c r="L73" s="67">
        <v>7.250000000000002</v>
      </c>
      <c r="M73" s="67">
        <v>37.5</v>
      </c>
      <c r="N73" s="67">
        <v>11.75</v>
      </c>
      <c r="O73" s="67">
        <v>0.975</v>
      </c>
    </row>
    <row r="74" spans="1:17" ht="15.75">
      <c r="A74" s="21"/>
      <c r="B74" s="19" t="s">
        <v>15</v>
      </c>
      <c r="C74" s="20">
        <v>508</v>
      </c>
      <c r="D74" s="26">
        <f aca="true" t="shared" si="1" ref="D74:O74">SUM(D69:D73)</f>
        <v>19.5294</v>
      </c>
      <c r="E74" s="66">
        <f t="shared" si="1"/>
        <v>19.8264</v>
      </c>
      <c r="F74" s="66">
        <f t="shared" si="1"/>
        <v>54.5758</v>
      </c>
      <c r="G74" s="66">
        <f t="shared" si="1"/>
        <v>490.1333333333334</v>
      </c>
      <c r="H74" s="66">
        <f t="shared" si="1"/>
        <v>0.2744333333333333</v>
      </c>
      <c r="I74" s="66">
        <f t="shared" si="1"/>
        <v>3.8360000000000003</v>
      </c>
      <c r="J74" s="66">
        <f t="shared" si="1"/>
        <v>79.26</v>
      </c>
      <c r="K74" s="66">
        <f t="shared" si="1"/>
        <v>3.3622</v>
      </c>
      <c r="L74" s="66">
        <f t="shared" si="1"/>
        <v>179.68</v>
      </c>
      <c r="M74" s="66">
        <f t="shared" si="1"/>
        <v>318.53</v>
      </c>
      <c r="N74" s="66">
        <f t="shared" si="1"/>
        <v>124.806</v>
      </c>
      <c r="O74" s="66">
        <f t="shared" si="1"/>
        <v>5.527999999999999</v>
      </c>
      <c r="Q74" s="59">
        <v>0.2</v>
      </c>
    </row>
    <row r="75" spans="1:17" s="68" customFormat="1" ht="15.75" customHeight="1">
      <c r="A75" s="138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9"/>
      <c r="Q75" s="59"/>
    </row>
    <row r="76" spans="1:15" ht="15.75" customHeight="1">
      <c r="A76" s="140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41"/>
    </row>
    <row r="77" spans="1:15" ht="15.75">
      <c r="A77" s="54"/>
      <c r="B77" s="129" t="s">
        <v>17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ht="39">
      <c r="A78" s="46" t="s">
        <v>30</v>
      </c>
      <c r="B78" s="61" t="s">
        <v>70</v>
      </c>
      <c r="C78" s="25">
        <v>100</v>
      </c>
      <c r="D78" s="25">
        <v>0.4</v>
      </c>
      <c r="E78" s="25">
        <v>0.4</v>
      </c>
      <c r="F78" s="25">
        <v>9.8</v>
      </c>
      <c r="G78" s="25">
        <v>47</v>
      </c>
      <c r="H78" s="25">
        <v>0.03</v>
      </c>
      <c r="I78" s="25">
        <v>10</v>
      </c>
      <c r="J78" s="25"/>
      <c r="K78" s="25">
        <v>0.2</v>
      </c>
      <c r="L78" s="25">
        <v>16</v>
      </c>
      <c r="M78" s="25">
        <v>11</v>
      </c>
      <c r="N78" s="25">
        <v>9</v>
      </c>
      <c r="O78" s="25">
        <v>2.2</v>
      </c>
    </row>
    <row r="79" spans="1:15" ht="15">
      <c r="A79" s="55" t="s">
        <v>56</v>
      </c>
      <c r="B79" s="16" t="s">
        <v>43</v>
      </c>
      <c r="C79" s="18" t="s">
        <v>24</v>
      </c>
      <c r="D79" s="36">
        <v>10.96</v>
      </c>
      <c r="E79" s="36">
        <v>10.65</v>
      </c>
      <c r="F79" s="36">
        <v>3.4</v>
      </c>
      <c r="G79" s="36">
        <v>171</v>
      </c>
      <c r="H79" s="36">
        <v>0.078</v>
      </c>
      <c r="I79" s="36">
        <v>3.97</v>
      </c>
      <c r="J79" s="36">
        <v>28.4</v>
      </c>
      <c r="K79" s="36">
        <v>3.19</v>
      </c>
      <c r="L79" s="36">
        <v>17.166</v>
      </c>
      <c r="M79" s="36">
        <v>122.74</v>
      </c>
      <c r="N79" s="36">
        <v>18.27</v>
      </c>
      <c r="O79" s="36">
        <v>1.13</v>
      </c>
    </row>
    <row r="80" spans="1:15" ht="36.75">
      <c r="A80" s="4" t="s">
        <v>86</v>
      </c>
      <c r="B80" s="63" t="s">
        <v>73</v>
      </c>
      <c r="C80" s="18" t="s">
        <v>18</v>
      </c>
      <c r="D80" s="36">
        <v>4.27</v>
      </c>
      <c r="E80" s="36">
        <v>3.75</v>
      </c>
      <c r="F80" s="36">
        <v>29.53</v>
      </c>
      <c r="G80" s="36">
        <v>169</v>
      </c>
      <c r="H80" s="36">
        <v>0.05</v>
      </c>
      <c r="I80" s="36">
        <v>0.6</v>
      </c>
      <c r="J80" s="36">
        <v>20</v>
      </c>
      <c r="K80" s="36">
        <v>0.61</v>
      </c>
      <c r="L80" s="36">
        <v>23.9</v>
      </c>
      <c r="M80" s="36">
        <v>150.6</v>
      </c>
      <c r="N80" s="36">
        <v>24.7</v>
      </c>
      <c r="O80" s="36">
        <v>0.93</v>
      </c>
    </row>
    <row r="81" spans="1:15" ht="36.75">
      <c r="A81" s="62" t="s">
        <v>34</v>
      </c>
      <c r="B81" s="63" t="s">
        <v>71</v>
      </c>
      <c r="C81" s="65">
        <v>200</v>
      </c>
      <c r="D81" s="67">
        <v>0.07</v>
      </c>
      <c r="E81" s="67">
        <v>0.02</v>
      </c>
      <c r="F81" s="67">
        <v>0.02999999999999936</v>
      </c>
      <c r="G81" s="67">
        <v>0</v>
      </c>
      <c r="H81" s="67">
        <v>0</v>
      </c>
      <c r="I81" s="67">
        <v>0.03</v>
      </c>
      <c r="J81" s="67">
        <v>0</v>
      </c>
      <c r="K81" s="67">
        <v>0</v>
      </c>
      <c r="L81" s="67">
        <v>10.65</v>
      </c>
      <c r="M81" s="67">
        <v>2.8</v>
      </c>
      <c r="N81" s="67">
        <v>1.4</v>
      </c>
      <c r="O81" s="67">
        <v>0.23500000000000004</v>
      </c>
    </row>
    <row r="82" spans="1:15" ht="36">
      <c r="A82" s="85" t="s">
        <v>31</v>
      </c>
      <c r="B82" s="78" t="s">
        <v>28</v>
      </c>
      <c r="C82" s="79">
        <v>35</v>
      </c>
      <c r="D82" s="83">
        <v>2.31</v>
      </c>
      <c r="E82" s="83">
        <v>0.42000000000000004</v>
      </c>
      <c r="F82" s="83">
        <v>13.860000000000003</v>
      </c>
      <c r="G82" s="83">
        <v>69.3</v>
      </c>
      <c r="H82" s="83">
        <v>0.05950000000000001</v>
      </c>
      <c r="I82" s="83">
        <v>0</v>
      </c>
      <c r="J82" s="83">
        <v>0</v>
      </c>
      <c r="K82" s="83">
        <v>0.4899999999999999</v>
      </c>
      <c r="L82" s="83">
        <v>10.150000000000002</v>
      </c>
      <c r="M82" s="83">
        <v>52.5</v>
      </c>
      <c r="N82" s="83">
        <v>16.45</v>
      </c>
      <c r="O82" s="83">
        <v>1.3649999999999998</v>
      </c>
    </row>
    <row r="83" spans="1:17" ht="15.75">
      <c r="A83" s="21"/>
      <c r="B83" s="19" t="s">
        <v>15</v>
      </c>
      <c r="C83" s="20">
        <v>590</v>
      </c>
      <c r="D83" s="26">
        <f>SUM(D78:D82)</f>
        <v>18.01</v>
      </c>
      <c r="E83" s="81">
        <f aca="true" t="shared" si="2" ref="E83:O83">SUM(E78:E82)</f>
        <v>15.24</v>
      </c>
      <c r="F83" s="81">
        <f t="shared" si="2"/>
        <v>56.620000000000005</v>
      </c>
      <c r="G83" s="81">
        <f t="shared" si="2"/>
        <v>456.3</v>
      </c>
      <c r="H83" s="81">
        <f t="shared" si="2"/>
        <v>0.21750000000000003</v>
      </c>
      <c r="I83" s="81">
        <f t="shared" si="2"/>
        <v>14.6</v>
      </c>
      <c r="J83" s="81">
        <f t="shared" si="2"/>
        <v>48.4</v>
      </c>
      <c r="K83" s="81">
        <f t="shared" si="2"/>
        <v>4.49</v>
      </c>
      <c r="L83" s="81">
        <f t="shared" si="2"/>
        <v>77.866</v>
      </c>
      <c r="M83" s="81">
        <f t="shared" si="2"/>
        <v>339.64000000000004</v>
      </c>
      <c r="N83" s="81">
        <f t="shared" si="2"/>
        <v>69.82</v>
      </c>
      <c r="O83" s="81">
        <f t="shared" si="2"/>
        <v>5.859999999999999</v>
      </c>
      <c r="Q83" s="59">
        <v>0.2</v>
      </c>
    </row>
    <row r="84" spans="1:17" s="68" customFormat="1" ht="15.75" customHeight="1">
      <c r="A84" s="138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9"/>
      <c r="Q84" s="59"/>
    </row>
    <row r="85" spans="1:15" ht="15.75" customHeight="1">
      <c r="A85" s="140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41"/>
    </row>
    <row r="86" spans="1:15" ht="15.75">
      <c r="A86" s="54"/>
      <c r="B86" s="41" t="s">
        <v>19</v>
      </c>
      <c r="C86" s="133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5"/>
    </row>
    <row r="87" spans="1:15" ht="39">
      <c r="A87" s="117" t="s">
        <v>116</v>
      </c>
      <c r="B87" s="118" t="s">
        <v>115</v>
      </c>
      <c r="C87" s="148">
        <v>100</v>
      </c>
      <c r="D87" s="49">
        <v>1.41</v>
      </c>
      <c r="E87" s="49">
        <v>6.01</v>
      </c>
      <c r="F87" s="49">
        <v>8.26</v>
      </c>
      <c r="G87" s="49">
        <v>92.8</v>
      </c>
      <c r="H87" s="49">
        <v>0.017</v>
      </c>
      <c r="I87" s="49">
        <v>6.65</v>
      </c>
      <c r="J87" s="49">
        <v>0</v>
      </c>
      <c r="K87" s="49">
        <v>2.7</v>
      </c>
      <c r="L87" s="49">
        <v>35.46</v>
      </c>
      <c r="M87" s="49">
        <v>40.63</v>
      </c>
      <c r="N87" s="49">
        <v>20.7</v>
      </c>
      <c r="O87" s="49">
        <v>1.324</v>
      </c>
    </row>
    <row r="88" spans="1:15" ht="36.75">
      <c r="A88" s="4" t="s">
        <v>62</v>
      </c>
      <c r="B88" s="28" t="s">
        <v>63</v>
      </c>
      <c r="C88" s="27" t="s">
        <v>24</v>
      </c>
      <c r="D88" s="36">
        <v>11.3</v>
      </c>
      <c r="E88" s="37">
        <v>4.95</v>
      </c>
      <c r="F88" s="37">
        <v>1.8</v>
      </c>
      <c r="G88" s="36">
        <v>97.02</v>
      </c>
      <c r="H88" s="36">
        <v>0.05</v>
      </c>
      <c r="I88" s="37">
        <v>3.73</v>
      </c>
      <c r="J88" s="37">
        <v>5.82</v>
      </c>
      <c r="K88" s="37">
        <v>2.52</v>
      </c>
      <c r="L88" s="36">
        <v>39.07</v>
      </c>
      <c r="M88" s="36">
        <v>162.19</v>
      </c>
      <c r="N88" s="36">
        <v>48.53</v>
      </c>
      <c r="O88" s="36">
        <v>0.85</v>
      </c>
    </row>
    <row r="89" spans="1:15" ht="36.75">
      <c r="A89" s="4" t="s">
        <v>77</v>
      </c>
      <c r="B89" s="78" t="s">
        <v>76</v>
      </c>
      <c r="C89" s="18">
        <v>180</v>
      </c>
      <c r="D89" s="36">
        <v>5.020199999999999</v>
      </c>
      <c r="E89" s="37">
        <v>6.008400000000001</v>
      </c>
      <c r="F89" s="37">
        <v>23.34</v>
      </c>
      <c r="G89" s="37">
        <v>167.46</v>
      </c>
      <c r="H89" s="36">
        <v>0.13679999999999998</v>
      </c>
      <c r="I89" s="36">
        <v>0</v>
      </c>
      <c r="J89" s="36">
        <v>0</v>
      </c>
      <c r="K89" s="36">
        <v>0.1944</v>
      </c>
      <c r="L89" s="36">
        <v>13.157999999999998</v>
      </c>
      <c r="M89" s="36">
        <v>102.56399999999998</v>
      </c>
      <c r="N89" s="36">
        <v>35.873999999999995</v>
      </c>
      <c r="O89" s="36">
        <v>1.1789999999999998</v>
      </c>
    </row>
    <row r="90" spans="1:15" ht="36">
      <c r="A90" s="42" t="s">
        <v>38</v>
      </c>
      <c r="B90" s="73" t="s">
        <v>72</v>
      </c>
      <c r="C90" s="2">
        <v>200</v>
      </c>
      <c r="D90" s="38">
        <v>0.16000000000000003</v>
      </c>
      <c r="E90" s="38">
        <v>0.16000000000000003</v>
      </c>
      <c r="F90" s="38">
        <v>2.92</v>
      </c>
      <c r="G90" s="38">
        <v>24.8</v>
      </c>
      <c r="H90" s="38">
        <v>0.012</v>
      </c>
      <c r="I90" s="38">
        <v>0.9</v>
      </c>
      <c r="J90" s="38">
        <v>0</v>
      </c>
      <c r="K90" s="38">
        <v>0.08000000000000002</v>
      </c>
      <c r="L90" s="38">
        <v>13.58</v>
      </c>
      <c r="M90" s="38">
        <v>4.4</v>
      </c>
      <c r="N90" s="38">
        <v>5.140000000000001</v>
      </c>
      <c r="O90" s="38">
        <v>0.89</v>
      </c>
    </row>
    <row r="91" spans="1:15" ht="36">
      <c r="A91" s="42" t="s">
        <v>31</v>
      </c>
      <c r="B91" s="78" t="s">
        <v>28</v>
      </c>
      <c r="C91" s="17">
        <v>40</v>
      </c>
      <c r="D91" s="36">
        <v>3.3</v>
      </c>
      <c r="E91" s="36">
        <v>0.6</v>
      </c>
      <c r="F91" s="36">
        <v>19.800000000000004</v>
      </c>
      <c r="G91" s="36">
        <v>99</v>
      </c>
      <c r="H91" s="36">
        <v>0.085</v>
      </c>
      <c r="I91" s="36">
        <v>0</v>
      </c>
      <c r="J91" s="36">
        <v>0</v>
      </c>
      <c r="K91" s="36">
        <v>0.7000000000000001</v>
      </c>
      <c r="L91" s="36">
        <v>14.500000000000004</v>
      </c>
      <c r="M91" s="36">
        <v>75</v>
      </c>
      <c r="N91" s="36">
        <v>23.5</v>
      </c>
      <c r="O91" s="36">
        <v>1.95</v>
      </c>
    </row>
    <row r="92" spans="1:17" ht="15.75">
      <c r="A92" s="21"/>
      <c r="B92" s="19" t="s">
        <v>15</v>
      </c>
      <c r="C92" s="20">
        <v>620</v>
      </c>
      <c r="D92" s="26">
        <f aca="true" t="shared" si="3" ref="D92:O92">SUM(D87:D91)</f>
        <v>21.1902</v>
      </c>
      <c r="E92" s="81">
        <f t="shared" si="3"/>
        <v>17.728400000000004</v>
      </c>
      <c r="F92" s="81">
        <f t="shared" si="3"/>
        <v>56.120000000000005</v>
      </c>
      <c r="G92" s="81">
        <f t="shared" si="3"/>
        <v>481.08</v>
      </c>
      <c r="H92" s="81">
        <f t="shared" si="3"/>
        <v>0.3008</v>
      </c>
      <c r="I92" s="81">
        <f t="shared" si="3"/>
        <v>11.280000000000001</v>
      </c>
      <c r="J92" s="81">
        <f t="shared" si="3"/>
        <v>5.82</v>
      </c>
      <c r="K92" s="81">
        <f t="shared" si="3"/>
        <v>6.194400000000001</v>
      </c>
      <c r="L92" s="81">
        <f t="shared" si="3"/>
        <v>115.768</v>
      </c>
      <c r="M92" s="81">
        <f t="shared" si="3"/>
        <v>384.78399999999993</v>
      </c>
      <c r="N92" s="81">
        <f t="shared" si="3"/>
        <v>133.744</v>
      </c>
      <c r="O92" s="81">
        <f t="shared" si="3"/>
        <v>6.193</v>
      </c>
      <c r="Q92" s="59">
        <v>0.2</v>
      </c>
    </row>
    <row r="93" spans="1:17" s="68" customFormat="1" ht="15.75" customHeight="1">
      <c r="A93" s="138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9"/>
      <c r="Q93" s="59"/>
    </row>
    <row r="94" spans="1:15" ht="15.75" customHeight="1">
      <c r="A94" s="140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41"/>
    </row>
    <row r="95" spans="1:15" ht="15.75">
      <c r="A95" s="54"/>
      <c r="B95" s="129" t="s">
        <v>20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1:15" ht="36">
      <c r="A96" s="145" t="s">
        <v>118</v>
      </c>
      <c r="B96" s="146" t="s">
        <v>117</v>
      </c>
      <c r="C96" s="147">
        <v>100</v>
      </c>
      <c r="D96" s="25">
        <v>0.7</v>
      </c>
      <c r="E96" s="25">
        <v>0.1</v>
      </c>
      <c r="F96" s="25">
        <v>1.9</v>
      </c>
      <c r="G96" s="25">
        <v>12</v>
      </c>
      <c r="H96" s="25">
        <v>0.04</v>
      </c>
      <c r="I96" s="25">
        <v>4.9</v>
      </c>
      <c r="J96" s="25">
        <v>0</v>
      </c>
      <c r="K96" s="25">
        <v>0.1</v>
      </c>
      <c r="L96" s="25">
        <v>17</v>
      </c>
      <c r="M96" s="25">
        <v>30</v>
      </c>
      <c r="N96" s="25">
        <v>14</v>
      </c>
      <c r="O96" s="25">
        <v>0.5</v>
      </c>
    </row>
    <row r="97" spans="1:15" ht="36">
      <c r="A97" s="42" t="s">
        <v>78</v>
      </c>
      <c r="B97" s="73" t="s">
        <v>79</v>
      </c>
      <c r="C97" s="3" t="s">
        <v>22</v>
      </c>
      <c r="D97" s="10">
        <v>14.2234</v>
      </c>
      <c r="E97" s="38">
        <v>14.656299999999998</v>
      </c>
      <c r="F97" s="10">
        <v>25.031100000000002</v>
      </c>
      <c r="G97" s="38">
        <v>224.73399999999998</v>
      </c>
      <c r="H97" s="10">
        <v>0.13589</v>
      </c>
      <c r="I97" s="11">
        <v>53.485</v>
      </c>
      <c r="J97" s="11">
        <v>10</v>
      </c>
      <c r="K97" s="10">
        <v>3.1113</v>
      </c>
      <c r="L97" s="10">
        <v>75.824</v>
      </c>
      <c r="M97" s="10">
        <v>172.183</v>
      </c>
      <c r="N97" s="10">
        <v>29.348</v>
      </c>
      <c r="O97" s="10">
        <v>11.372799999999998</v>
      </c>
    </row>
    <row r="98" spans="1:15" ht="36.75">
      <c r="A98" s="72" t="s">
        <v>37</v>
      </c>
      <c r="B98" s="78" t="s">
        <v>68</v>
      </c>
      <c r="C98" s="80" t="s">
        <v>69</v>
      </c>
      <c r="D98" s="83">
        <v>0.13</v>
      </c>
      <c r="E98" s="83">
        <v>0.02</v>
      </c>
      <c r="F98" s="83">
        <v>0.22</v>
      </c>
      <c r="G98" s="83">
        <v>2.1</v>
      </c>
      <c r="H98" s="83"/>
      <c r="I98" s="83">
        <v>2.83</v>
      </c>
      <c r="J98" s="83"/>
      <c r="K98" s="83">
        <v>0.01</v>
      </c>
      <c r="L98" s="83">
        <v>13.75</v>
      </c>
      <c r="M98" s="83">
        <v>4.4</v>
      </c>
      <c r="N98" s="83">
        <v>2.4</v>
      </c>
      <c r="O98" s="83">
        <v>0.31</v>
      </c>
    </row>
    <row r="99" spans="1:15" ht="36">
      <c r="A99" s="42" t="s">
        <v>31</v>
      </c>
      <c r="B99" s="78" t="s">
        <v>28</v>
      </c>
      <c r="C99" s="1">
        <v>40</v>
      </c>
      <c r="D99" s="10">
        <v>2.64</v>
      </c>
      <c r="E99" s="38">
        <v>0.48</v>
      </c>
      <c r="F99" s="10">
        <v>15.840000000000005</v>
      </c>
      <c r="G99" s="12">
        <v>79.2</v>
      </c>
      <c r="H99" s="10">
        <v>0.068</v>
      </c>
      <c r="I99" s="11">
        <v>0</v>
      </c>
      <c r="J99" s="11">
        <v>0</v>
      </c>
      <c r="K99" s="10">
        <v>0.56</v>
      </c>
      <c r="L99" s="10">
        <v>11.600000000000001</v>
      </c>
      <c r="M99" s="10">
        <v>60</v>
      </c>
      <c r="N99" s="10">
        <v>18.8</v>
      </c>
      <c r="O99" s="10">
        <v>1.56</v>
      </c>
    </row>
    <row r="100" spans="1:17" ht="15.75">
      <c r="A100" s="6"/>
      <c r="B100" s="8" t="s">
        <v>15</v>
      </c>
      <c r="C100" s="58">
        <v>540</v>
      </c>
      <c r="D100" s="57">
        <f>SUM(D96:D99)</f>
        <v>17.6934</v>
      </c>
      <c r="E100" s="88">
        <f aca="true" t="shared" si="4" ref="E100:O100">SUM(E96:E99)</f>
        <v>15.256299999999998</v>
      </c>
      <c r="F100" s="88">
        <f t="shared" si="4"/>
        <v>42.9911</v>
      </c>
      <c r="G100" s="88">
        <v>447.46</v>
      </c>
      <c r="H100" s="88">
        <f t="shared" si="4"/>
        <v>0.24389000000000002</v>
      </c>
      <c r="I100" s="88">
        <f t="shared" si="4"/>
        <v>61.214999999999996</v>
      </c>
      <c r="J100" s="88">
        <f t="shared" si="4"/>
        <v>10</v>
      </c>
      <c r="K100" s="88">
        <f t="shared" si="4"/>
        <v>3.7813</v>
      </c>
      <c r="L100" s="88">
        <f t="shared" si="4"/>
        <v>118.174</v>
      </c>
      <c r="M100" s="88">
        <f t="shared" si="4"/>
        <v>266.58299999999997</v>
      </c>
      <c r="N100" s="88">
        <f t="shared" si="4"/>
        <v>64.548</v>
      </c>
      <c r="O100" s="88">
        <f t="shared" si="4"/>
        <v>13.742799999999999</v>
      </c>
      <c r="Q100" s="59">
        <v>0.2</v>
      </c>
    </row>
    <row r="101" spans="1:17" s="68" customFormat="1" ht="15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Q101" s="59"/>
    </row>
    <row r="102" spans="1:15" ht="15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</row>
    <row r="103" spans="1:15" ht="15.75">
      <c r="A103" s="54"/>
      <c r="B103" s="129" t="s">
        <v>21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</row>
    <row r="104" spans="1:15" ht="36.75">
      <c r="A104" s="4" t="s">
        <v>30</v>
      </c>
      <c r="B104" s="87" t="s">
        <v>70</v>
      </c>
      <c r="C104" s="17">
        <v>100</v>
      </c>
      <c r="D104" s="36">
        <v>0.4</v>
      </c>
      <c r="E104" s="36">
        <v>0.4</v>
      </c>
      <c r="F104" s="36">
        <v>9.8</v>
      </c>
      <c r="G104" s="36">
        <v>47</v>
      </c>
      <c r="H104" s="36">
        <v>0.03</v>
      </c>
      <c r="I104" s="36">
        <v>10</v>
      </c>
      <c r="J104" s="36"/>
      <c r="K104" s="36">
        <v>0.2</v>
      </c>
      <c r="L104" s="36">
        <v>16</v>
      </c>
      <c r="M104" s="36">
        <v>11</v>
      </c>
      <c r="N104" s="36">
        <v>9</v>
      </c>
      <c r="O104" s="36">
        <v>2.2</v>
      </c>
    </row>
    <row r="105" spans="1:15" ht="36.75">
      <c r="A105" s="4" t="s">
        <v>41</v>
      </c>
      <c r="B105" s="16" t="s">
        <v>40</v>
      </c>
      <c r="C105" s="17">
        <v>10</v>
      </c>
      <c r="D105" s="36">
        <v>2.03</v>
      </c>
      <c r="E105" s="36">
        <v>2.63</v>
      </c>
      <c r="F105" s="36">
        <v>0</v>
      </c>
      <c r="G105" s="36">
        <v>34.333333333333336</v>
      </c>
      <c r="H105" s="36">
        <v>0.0033333333333333335</v>
      </c>
      <c r="I105" s="36">
        <v>0.06999999999999999</v>
      </c>
      <c r="J105" s="36">
        <v>21</v>
      </c>
      <c r="K105" s="36">
        <v>0.04</v>
      </c>
      <c r="L105" s="36">
        <v>100</v>
      </c>
      <c r="M105" s="36">
        <v>60</v>
      </c>
      <c r="N105" s="36">
        <v>5.5</v>
      </c>
      <c r="O105" s="36">
        <v>0.06999999999999999</v>
      </c>
    </row>
    <row r="106" spans="1:15" ht="36.75">
      <c r="A106" s="4" t="s">
        <v>42</v>
      </c>
      <c r="B106" s="78" t="s">
        <v>80</v>
      </c>
      <c r="C106" s="27" t="s">
        <v>108</v>
      </c>
      <c r="D106" s="36">
        <v>31.428</v>
      </c>
      <c r="E106" s="23">
        <v>27.720000000000002</v>
      </c>
      <c r="F106" s="23">
        <v>14.76</v>
      </c>
      <c r="G106" s="24">
        <v>435.74399999999997</v>
      </c>
      <c r="H106" s="23">
        <v>0.1152</v>
      </c>
      <c r="I106" s="23">
        <v>0.46799999999999997</v>
      </c>
      <c r="J106" s="23">
        <v>163.79999999999998</v>
      </c>
      <c r="K106" s="25">
        <v>1.0439999999999998</v>
      </c>
      <c r="L106" s="23">
        <v>264.20399999999995</v>
      </c>
      <c r="M106" s="23">
        <v>377.3160000000001</v>
      </c>
      <c r="N106" s="23">
        <v>42.443999999999996</v>
      </c>
      <c r="O106" s="23">
        <v>1.428</v>
      </c>
    </row>
    <row r="107" spans="1:15" ht="36.75">
      <c r="A107" s="72" t="s">
        <v>34</v>
      </c>
      <c r="B107" s="78" t="s">
        <v>71</v>
      </c>
      <c r="C107" s="80">
        <v>200</v>
      </c>
      <c r="D107" s="83">
        <v>0.07</v>
      </c>
      <c r="E107" s="83">
        <v>0.02</v>
      </c>
      <c r="F107" s="83">
        <v>0.02999999999999936</v>
      </c>
      <c r="G107" s="83">
        <v>0</v>
      </c>
      <c r="H107" s="83">
        <v>0</v>
      </c>
      <c r="I107" s="83">
        <v>0.03</v>
      </c>
      <c r="J107" s="83">
        <v>0</v>
      </c>
      <c r="K107" s="83">
        <v>0</v>
      </c>
      <c r="L107" s="83">
        <v>10.65</v>
      </c>
      <c r="M107" s="83">
        <v>2.8</v>
      </c>
      <c r="N107" s="83">
        <v>1.4</v>
      </c>
      <c r="O107" s="83">
        <v>0.23500000000000004</v>
      </c>
    </row>
    <row r="108" spans="1:15" ht="36.75">
      <c r="A108" s="72" t="s">
        <v>31</v>
      </c>
      <c r="B108" s="82" t="s">
        <v>28</v>
      </c>
      <c r="C108" s="80">
        <v>40</v>
      </c>
      <c r="D108" s="83">
        <v>2.64</v>
      </c>
      <c r="E108" s="83">
        <v>0.48</v>
      </c>
      <c r="F108" s="83">
        <v>15.840000000000005</v>
      </c>
      <c r="G108" s="83">
        <v>79.2</v>
      </c>
      <c r="H108" s="83">
        <v>0.068</v>
      </c>
      <c r="I108" s="83">
        <v>0</v>
      </c>
      <c r="J108" s="83">
        <v>0</v>
      </c>
      <c r="K108" s="83">
        <v>0.56</v>
      </c>
      <c r="L108" s="83">
        <v>11.600000000000001</v>
      </c>
      <c r="M108" s="83">
        <v>60</v>
      </c>
      <c r="N108" s="83">
        <v>18.8</v>
      </c>
      <c r="O108" s="83">
        <v>1.56</v>
      </c>
    </row>
    <row r="109" spans="1:17" ht="15.75">
      <c r="A109" s="21"/>
      <c r="B109" s="29" t="s">
        <v>15</v>
      </c>
      <c r="C109" s="20">
        <v>530</v>
      </c>
      <c r="D109" s="26">
        <f aca="true" t="shared" si="5" ref="D109:O109">SUM(D104:D108)</f>
        <v>36.568000000000005</v>
      </c>
      <c r="E109" s="81">
        <f t="shared" si="5"/>
        <v>31.250000000000004</v>
      </c>
      <c r="F109" s="81">
        <f t="shared" si="5"/>
        <v>40.43000000000001</v>
      </c>
      <c r="G109" s="81">
        <f t="shared" si="5"/>
        <v>596.2773333333333</v>
      </c>
      <c r="H109" s="81">
        <f t="shared" si="5"/>
        <v>0.21653333333333333</v>
      </c>
      <c r="I109" s="81">
        <f t="shared" si="5"/>
        <v>10.568</v>
      </c>
      <c r="J109" s="81">
        <f t="shared" si="5"/>
        <v>184.79999999999998</v>
      </c>
      <c r="K109" s="81">
        <f t="shared" si="5"/>
        <v>1.8439999999999999</v>
      </c>
      <c r="L109" s="81">
        <f t="shared" si="5"/>
        <v>402.45399999999995</v>
      </c>
      <c r="M109" s="81">
        <f t="shared" si="5"/>
        <v>511.1160000000001</v>
      </c>
      <c r="N109" s="81">
        <f t="shared" si="5"/>
        <v>77.14399999999999</v>
      </c>
      <c r="O109" s="81">
        <f t="shared" si="5"/>
        <v>5.493</v>
      </c>
      <c r="Q109" s="59">
        <v>0.25</v>
      </c>
    </row>
    <row r="110" spans="1:15" ht="15.75">
      <c r="A110" s="21"/>
      <c r="B110" s="107" t="s">
        <v>107</v>
      </c>
      <c r="C110" s="20">
        <f aca="true" t="shared" si="6" ref="C110:O110">C65+C74+C83+C92+C100+C109</f>
        <v>3318</v>
      </c>
      <c r="D110" s="111">
        <f t="shared" si="6"/>
        <v>134.55800000000002</v>
      </c>
      <c r="E110" s="111">
        <f t="shared" si="6"/>
        <v>122.8285782608696</v>
      </c>
      <c r="F110" s="111">
        <f t="shared" si="6"/>
        <v>312.79040000000003</v>
      </c>
      <c r="G110" s="111">
        <f t="shared" si="6"/>
        <v>3034.665884057971</v>
      </c>
      <c r="H110" s="111">
        <f t="shared" si="6"/>
        <v>1.669613188405797</v>
      </c>
      <c r="I110" s="111">
        <f t="shared" si="6"/>
        <v>105.73065217391304</v>
      </c>
      <c r="J110" s="111">
        <f t="shared" si="6"/>
        <v>364.3391304347826</v>
      </c>
      <c r="K110" s="111">
        <f t="shared" si="6"/>
        <v>23.359465217391303</v>
      </c>
      <c r="L110" s="111">
        <f t="shared" si="6"/>
        <v>1073.1404347826087</v>
      </c>
      <c r="M110" s="111">
        <f t="shared" si="6"/>
        <v>2225.0806521739128</v>
      </c>
      <c r="N110" s="111">
        <f t="shared" si="6"/>
        <v>583.5146086956522</v>
      </c>
      <c r="O110" s="111">
        <f t="shared" si="6"/>
        <v>43.03297391304347</v>
      </c>
    </row>
    <row r="111" spans="1:17" s="68" customFormat="1" ht="15.75">
      <c r="A111" s="31"/>
      <c r="B111" s="32"/>
      <c r="C111" s="33"/>
      <c r="D111" s="34"/>
      <c r="E111" s="34"/>
      <c r="F111" s="34"/>
      <c r="G111" s="35"/>
      <c r="H111" s="34"/>
      <c r="I111" s="34"/>
      <c r="J111" s="34"/>
      <c r="K111" s="35"/>
      <c r="L111" s="34"/>
      <c r="M111" s="34"/>
      <c r="N111" s="34"/>
      <c r="O111" s="34"/>
      <c r="Q111" s="86"/>
    </row>
    <row r="112" spans="1:17" s="68" customFormat="1" ht="15.75">
      <c r="A112" s="31"/>
      <c r="B112" s="32"/>
      <c r="C112" s="33"/>
      <c r="D112" s="34"/>
      <c r="E112" s="34"/>
      <c r="F112" s="34"/>
      <c r="G112" s="35"/>
      <c r="H112" s="34"/>
      <c r="I112" s="34"/>
      <c r="J112" s="34"/>
      <c r="K112" s="35"/>
      <c r="L112" s="34"/>
      <c r="M112" s="34"/>
      <c r="N112" s="34"/>
      <c r="O112" s="34"/>
      <c r="Q112" s="86"/>
    </row>
    <row r="113" spans="1:17" s="68" customFormat="1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  <c r="Q113" s="86"/>
    </row>
    <row r="114" spans="1:17" s="68" customFormat="1" ht="15.75">
      <c r="A114" s="31"/>
      <c r="B114" s="32"/>
      <c r="C114" s="33"/>
      <c r="D114" s="34"/>
      <c r="E114" s="34"/>
      <c r="F114" s="34"/>
      <c r="G114" s="35"/>
      <c r="H114" s="34"/>
      <c r="I114" s="34"/>
      <c r="J114" s="34"/>
      <c r="K114" s="35"/>
      <c r="L114" s="34"/>
      <c r="M114" s="34"/>
      <c r="N114" s="34"/>
      <c r="O114" s="34"/>
      <c r="Q114" s="86"/>
    </row>
    <row r="115" spans="1:17" s="68" customFormat="1" ht="15.75">
      <c r="A115" s="31"/>
      <c r="B115" s="32"/>
      <c r="C115" s="33"/>
      <c r="D115" s="34"/>
      <c r="E115" s="34"/>
      <c r="F115" s="34"/>
      <c r="G115" s="35"/>
      <c r="H115" s="34"/>
      <c r="I115" s="34"/>
      <c r="J115" s="34"/>
      <c r="K115" s="35"/>
      <c r="L115" s="34"/>
      <c r="M115" s="34"/>
      <c r="N115" s="34"/>
      <c r="O115" s="34"/>
      <c r="Q115" s="86"/>
    </row>
    <row r="116" spans="1:17" s="68" customFormat="1" ht="15.75">
      <c r="A116" s="31"/>
      <c r="B116" s="32"/>
      <c r="C116" s="33"/>
      <c r="D116" s="34"/>
      <c r="E116" s="34"/>
      <c r="F116" s="34"/>
      <c r="G116" s="35"/>
      <c r="H116" s="34"/>
      <c r="I116" s="34"/>
      <c r="J116" s="34"/>
      <c r="K116" s="35"/>
      <c r="L116" s="34"/>
      <c r="M116" s="34"/>
      <c r="N116" s="34"/>
      <c r="O116" s="34"/>
      <c r="Q116" s="86"/>
    </row>
    <row r="117" spans="1:17" s="68" customFormat="1" ht="15.75">
      <c r="A117" s="31"/>
      <c r="B117" s="32"/>
      <c r="C117" s="33"/>
      <c r="D117" s="34"/>
      <c r="E117" s="34"/>
      <c r="F117" s="34"/>
      <c r="G117" s="35"/>
      <c r="H117" s="34"/>
      <c r="I117" s="34"/>
      <c r="J117" s="34"/>
      <c r="K117" s="35"/>
      <c r="L117" s="34"/>
      <c r="M117" s="34"/>
      <c r="N117" s="34"/>
      <c r="O117" s="34"/>
      <c r="Q117" s="86"/>
    </row>
    <row r="118" spans="1:17" s="68" customFormat="1" ht="15.75">
      <c r="A118" s="31"/>
      <c r="B118" s="32"/>
      <c r="C118" s="33"/>
      <c r="D118" s="34"/>
      <c r="E118" s="34"/>
      <c r="F118" s="34"/>
      <c r="G118" s="35"/>
      <c r="H118" s="34"/>
      <c r="I118" s="34"/>
      <c r="J118" s="34"/>
      <c r="K118" s="35"/>
      <c r="L118" s="34"/>
      <c r="M118" s="34"/>
      <c r="N118" s="34"/>
      <c r="O118" s="34"/>
      <c r="Q118" s="86"/>
    </row>
    <row r="119" spans="1:17" s="68" customFormat="1" ht="15.75">
      <c r="A119" s="31"/>
      <c r="B119" s="32"/>
      <c r="C119" s="33"/>
      <c r="D119" s="34"/>
      <c r="E119" s="34"/>
      <c r="F119" s="34"/>
      <c r="G119" s="35"/>
      <c r="H119" s="34"/>
      <c r="I119" s="34"/>
      <c r="J119" s="34"/>
      <c r="K119" s="35"/>
      <c r="L119" s="34"/>
      <c r="M119" s="34"/>
      <c r="N119" s="34"/>
      <c r="O119" s="34"/>
      <c r="Q119" s="86"/>
    </row>
    <row r="120" spans="1:17" s="68" customFormat="1" ht="15.75">
      <c r="A120" s="31"/>
      <c r="B120" s="32"/>
      <c r="C120" s="33"/>
      <c r="D120" s="34"/>
      <c r="E120" s="34"/>
      <c r="F120" s="34"/>
      <c r="G120" s="35"/>
      <c r="H120" s="34"/>
      <c r="I120" s="34"/>
      <c r="J120" s="34"/>
      <c r="K120" s="35"/>
      <c r="L120" s="34"/>
      <c r="M120" s="34"/>
      <c r="N120" s="34"/>
      <c r="O120" s="34"/>
      <c r="Q120" s="86"/>
    </row>
    <row r="121" spans="1:17" s="68" customFormat="1" ht="15.75">
      <c r="A121" s="31"/>
      <c r="B121" s="32"/>
      <c r="C121" s="33"/>
      <c r="D121" s="34"/>
      <c r="E121" s="34"/>
      <c r="F121" s="34"/>
      <c r="G121" s="35"/>
      <c r="H121" s="34"/>
      <c r="I121" s="34"/>
      <c r="J121" s="34"/>
      <c r="K121" s="35"/>
      <c r="L121" s="34"/>
      <c r="M121" s="34"/>
      <c r="N121" s="34"/>
      <c r="O121" s="34"/>
      <c r="Q121" s="86"/>
    </row>
    <row r="122" spans="1:17" s="68" customFormat="1" ht="15.75">
      <c r="A122" s="31"/>
      <c r="B122" s="32"/>
      <c r="C122" s="33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  <c r="Q122" s="86"/>
    </row>
    <row r="123" spans="1:15" ht="15.75">
      <c r="A123" s="31"/>
      <c r="B123" s="32"/>
      <c r="C123" s="33"/>
      <c r="D123" s="34"/>
      <c r="E123" s="34"/>
      <c r="F123" s="34"/>
      <c r="G123" s="35"/>
      <c r="H123" s="34"/>
      <c r="I123" s="34"/>
      <c r="J123" s="34"/>
      <c r="K123" s="35"/>
      <c r="L123" s="34"/>
      <c r="M123" s="34"/>
      <c r="N123" s="34"/>
      <c r="O123" s="34"/>
    </row>
    <row r="124" spans="1:15" ht="15.75">
      <c r="A124" s="31"/>
      <c r="B124" s="32"/>
      <c r="C124" s="33"/>
      <c r="D124" s="34"/>
      <c r="E124" s="34"/>
      <c r="F124" s="34"/>
      <c r="G124" s="35"/>
      <c r="H124" s="34"/>
      <c r="I124" s="34"/>
      <c r="J124" s="34"/>
      <c r="K124" s="35"/>
      <c r="L124" s="34"/>
      <c r="M124" s="34"/>
      <c r="N124" s="34"/>
      <c r="O124" s="34"/>
    </row>
    <row r="125" spans="1:15" ht="15.75">
      <c r="A125" s="31"/>
      <c r="B125" s="32"/>
      <c r="C125" s="33"/>
      <c r="D125" s="34"/>
      <c r="E125" s="34"/>
      <c r="F125" s="34"/>
      <c r="G125" s="35"/>
      <c r="H125" s="34"/>
      <c r="I125" s="34"/>
      <c r="J125" s="34"/>
      <c r="K125" s="35"/>
      <c r="L125" s="34"/>
      <c r="M125" s="34"/>
      <c r="N125" s="34"/>
      <c r="O125" s="34"/>
    </row>
    <row r="126" spans="1:15" ht="15.75">
      <c r="A126" s="31"/>
      <c r="B126" s="32"/>
      <c r="C126" s="33"/>
      <c r="D126" s="34"/>
      <c r="E126" s="34"/>
      <c r="F126" s="34"/>
      <c r="G126" s="35"/>
      <c r="H126" s="34"/>
      <c r="I126" s="34"/>
      <c r="J126" s="34"/>
      <c r="K126" s="35"/>
      <c r="L126" s="34"/>
      <c r="M126" s="34"/>
      <c r="N126" s="34"/>
      <c r="O126" s="34"/>
    </row>
    <row r="127" spans="1:15" ht="15.75">
      <c r="A127" s="31"/>
      <c r="B127" s="32"/>
      <c r="C127" s="33"/>
      <c r="D127" s="34"/>
      <c r="E127" s="34"/>
      <c r="F127" s="34"/>
      <c r="G127" s="35"/>
      <c r="H127" s="34"/>
      <c r="I127" s="34"/>
      <c r="J127" s="34"/>
      <c r="K127" s="35"/>
      <c r="L127" s="34"/>
      <c r="M127" s="34"/>
      <c r="N127" s="34"/>
      <c r="O127" s="34"/>
    </row>
    <row r="129" spans="1:15" ht="25.5">
      <c r="A129" s="6" t="s">
        <v>25</v>
      </c>
      <c r="B129" s="14" t="s">
        <v>0</v>
      </c>
      <c r="C129" s="14" t="s">
        <v>27</v>
      </c>
      <c r="D129" s="15" t="s">
        <v>1</v>
      </c>
      <c r="E129" s="15" t="s">
        <v>2</v>
      </c>
      <c r="F129" s="15" t="s">
        <v>3</v>
      </c>
      <c r="G129" s="15" t="s">
        <v>4</v>
      </c>
      <c r="H129" s="15" t="s">
        <v>5</v>
      </c>
      <c r="I129" s="15" t="s">
        <v>6</v>
      </c>
      <c r="J129" s="15" t="s">
        <v>7</v>
      </c>
      <c r="K129" s="15" t="s">
        <v>8</v>
      </c>
      <c r="L129" s="15" t="s">
        <v>9</v>
      </c>
      <c r="M129" s="15" t="s">
        <v>10</v>
      </c>
      <c r="N129" s="15" t="s">
        <v>11</v>
      </c>
      <c r="O129" s="15" t="s">
        <v>12</v>
      </c>
    </row>
    <row r="130" spans="1:15" ht="15.75">
      <c r="A130" s="5"/>
      <c r="B130" s="119" t="s">
        <v>13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 ht="15.75">
      <c r="A131" s="56"/>
      <c r="B131" s="119" t="s">
        <v>14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1:15" ht="36.75">
      <c r="A132" s="4" t="s">
        <v>30</v>
      </c>
      <c r="B132" s="87" t="s">
        <v>70</v>
      </c>
      <c r="C132" s="17">
        <v>100</v>
      </c>
      <c r="D132" s="36">
        <v>0.4</v>
      </c>
      <c r="E132" s="36">
        <v>0.4</v>
      </c>
      <c r="F132" s="36">
        <v>9.8</v>
      </c>
      <c r="G132" s="36">
        <v>47</v>
      </c>
      <c r="H132" s="36">
        <v>0.03</v>
      </c>
      <c r="I132" s="36">
        <v>10</v>
      </c>
      <c r="J132" s="36"/>
      <c r="K132" s="36">
        <v>0.2</v>
      </c>
      <c r="L132" s="36">
        <v>16</v>
      </c>
      <c r="M132" s="36">
        <v>11</v>
      </c>
      <c r="N132" s="36">
        <v>9</v>
      </c>
      <c r="O132" s="36">
        <v>2.2</v>
      </c>
    </row>
    <row r="133" spans="1:15" ht="36">
      <c r="A133" s="42" t="s">
        <v>47</v>
      </c>
      <c r="B133" s="7" t="s">
        <v>61</v>
      </c>
      <c r="C133" s="3" t="s">
        <v>39</v>
      </c>
      <c r="D133" s="10">
        <v>9.69</v>
      </c>
      <c r="E133" s="10">
        <v>13.964</v>
      </c>
      <c r="F133" s="10">
        <v>0</v>
      </c>
      <c r="G133" s="12">
        <v>202</v>
      </c>
      <c r="H133" s="10">
        <v>0.07200000000000001</v>
      </c>
      <c r="I133" s="10">
        <v>2.43</v>
      </c>
      <c r="J133" s="11">
        <v>96.47999999999999</v>
      </c>
      <c r="K133" s="10">
        <v>1.9080000000000001</v>
      </c>
      <c r="L133" s="10">
        <v>48.690000000000005</v>
      </c>
      <c r="M133" s="10">
        <v>171.52200000000002</v>
      </c>
      <c r="N133" s="10">
        <v>22.428</v>
      </c>
      <c r="O133" s="10">
        <v>1.9800000000000002</v>
      </c>
    </row>
    <row r="134" spans="1:15" ht="36.75">
      <c r="A134" s="4" t="s">
        <v>35</v>
      </c>
      <c r="B134" s="73" t="s">
        <v>84</v>
      </c>
      <c r="C134" s="3" t="s">
        <v>59</v>
      </c>
      <c r="D134" s="38">
        <v>4.92</v>
      </c>
      <c r="E134" s="38">
        <v>2.82</v>
      </c>
      <c r="F134" s="38">
        <v>32.09</v>
      </c>
      <c r="G134" s="38">
        <v>172.8</v>
      </c>
      <c r="H134" s="38">
        <v>0.1</v>
      </c>
      <c r="I134" s="38">
        <v>0</v>
      </c>
      <c r="J134" s="38">
        <v>12</v>
      </c>
      <c r="K134" s="38">
        <v>0.55</v>
      </c>
      <c r="L134" s="38">
        <v>50.62</v>
      </c>
      <c r="M134" s="38">
        <v>168.97</v>
      </c>
      <c r="N134" s="38">
        <v>26</v>
      </c>
      <c r="O134" s="38">
        <v>0.94</v>
      </c>
    </row>
    <row r="135" spans="1:15" ht="36.75">
      <c r="A135" s="4" t="s">
        <v>36</v>
      </c>
      <c r="B135" s="78" t="s">
        <v>83</v>
      </c>
      <c r="C135" s="2">
        <v>200</v>
      </c>
      <c r="D135" s="10">
        <v>2.166</v>
      </c>
      <c r="E135" s="10">
        <v>2.6780000000000004</v>
      </c>
      <c r="F135" s="10">
        <v>0</v>
      </c>
      <c r="G135" s="12">
        <v>21.2</v>
      </c>
      <c r="H135" s="10">
        <v>0.044000000000000004</v>
      </c>
      <c r="I135" s="10">
        <v>1.3</v>
      </c>
      <c r="J135" s="10">
        <v>20</v>
      </c>
      <c r="K135" s="10">
        <v>0</v>
      </c>
      <c r="L135" s="10">
        <v>125.18</v>
      </c>
      <c r="M135" s="10">
        <v>90</v>
      </c>
      <c r="N135" s="10">
        <v>14</v>
      </c>
      <c r="O135" s="10">
        <v>0.075</v>
      </c>
    </row>
    <row r="136" spans="1:15" ht="36">
      <c r="A136" s="42" t="s">
        <v>31</v>
      </c>
      <c r="B136" s="78" t="s">
        <v>28</v>
      </c>
      <c r="C136" s="1">
        <v>20</v>
      </c>
      <c r="D136" s="10">
        <v>1.32</v>
      </c>
      <c r="E136" s="10">
        <v>0.24</v>
      </c>
      <c r="F136" s="10">
        <v>7.920000000000001</v>
      </c>
      <c r="G136" s="12">
        <v>39.6</v>
      </c>
      <c r="H136" s="10">
        <v>0.034</v>
      </c>
      <c r="I136" s="11">
        <v>0</v>
      </c>
      <c r="J136" s="11">
        <v>0</v>
      </c>
      <c r="K136" s="10">
        <v>0.27999999999999997</v>
      </c>
      <c r="L136" s="10">
        <v>5.800000000000001</v>
      </c>
      <c r="M136" s="10">
        <v>30</v>
      </c>
      <c r="N136" s="10">
        <v>9.4</v>
      </c>
      <c r="O136" s="10">
        <v>0.78</v>
      </c>
    </row>
    <row r="137" spans="1:17" ht="15.75">
      <c r="A137" s="6"/>
      <c r="B137" s="8" t="s">
        <v>15</v>
      </c>
      <c r="C137" s="9">
        <v>563</v>
      </c>
      <c r="D137" s="13">
        <f>SUM(D132:D136)</f>
        <v>18.496</v>
      </c>
      <c r="E137" s="77">
        <f aca="true" t="shared" si="7" ref="E137:O137">SUM(E132:E136)</f>
        <v>20.102</v>
      </c>
      <c r="F137" s="77">
        <f t="shared" si="7"/>
        <v>49.81</v>
      </c>
      <c r="G137" s="77">
        <f t="shared" si="7"/>
        <v>482.6</v>
      </c>
      <c r="H137" s="77">
        <f t="shared" si="7"/>
        <v>0.28</v>
      </c>
      <c r="I137" s="77">
        <f t="shared" si="7"/>
        <v>13.73</v>
      </c>
      <c r="J137" s="77">
        <f t="shared" si="7"/>
        <v>128.48</v>
      </c>
      <c r="K137" s="77">
        <f t="shared" si="7"/>
        <v>2.938</v>
      </c>
      <c r="L137" s="77">
        <f t="shared" si="7"/>
        <v>246.29000000000002</v>
      </c>
      <c r="M137" s="77">
        <f t="shared" si="7"/>
        <v>471.492</v>
      </c>
      <c r="N137" s="77">
        <f t="shared" si="7"/>
        <v>80.828</v>
      </c>
      <c r="O137" s="77">
        <f t="shared" si="7"/>
        <v>5.975000000000001</v>
      </c>
      <c r="Q137" s="59">
        <v>0.2</v>
      </c>
    </row>
    <row r="138" spans="1:17" s="68" customFormat="1" ht="15.75" customHeight="1">
      <c r="A138" s="120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2"/>
      <c r="Q138" s="59"/>
    </row>
    <row r="139" spans="1:15" ht="15.75" customHeight="1">
      <c r="A139" s="123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5"/>
    </row>
    <row r="140" spans="1:15" ht="15.75">
      <c r="A140" s="56"/>
      <c r="B140" s="119" t="s">
        <v>16</v>
      </c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1:15" ht="36">
      <c r="A141" s="42" t="s">
        <v>53</v>
      </c>
      <c r="B141" s="78" t="s">
        <v>87</v>
      </c>
      <c r="C141" s="17">
        <v>50</v>
      </c>
      <c r="D141" s="36">
        <v>5.965</v>
      </c>
      <c r="E141" s="36">
        <v>7.98</v>
      </c>
      <c r="F141" s="36">
        <v>11.950000000000001</v>
      </c>
      <c r="G141" s="36">
        <v>143.9</v>
      </c>
      <c r="H141" s="36">
        <v>0.056</v>
      </c>
      <c r="I141" s="36">
        <v>0.105</v>
      </c>
      <c r="J141" s="39">
        <v>51.5</v>
      </c>
      <c r="K141" s="36">
        <v>0.5299999999999999</v>
      </c>
      <c r="L141" s="36">
        <v>159.89999999999998</v>
      </c>
      <c r="M141" s="36">
        <v>136.5</v>
      </c>
      <c r="N141" s="36">
        <v>22.35</v>
      </c>
      <c r="O141" s="36">
        <v>1.285</v>
      </c>
    </row>
    <row r="142" spans="1:15" ht="36">
      <c r="A142" s="42" t="s">
        <v>44</v>
      </c>
      <c r="B142" s="7" t="s">
        <v>57</v>
      </c>
      <c r="C142" s="3">
        <v>90</v>
      </c>
      <c r="D142" s="38">
        <v>10.15</v>
      </c>
      <c r="E142" s="38">
        <v>10.5</v>
      </c>
      <c r="F142" s="38">
        <v>8.1</v>
      </c>
      <c r="G142" s="38">
        <v>199.56521739130434</v>
      </c>
      <c r="H142" s="38">
        <v>0.13695652173913045</v>
      </c>
      <c r="I142" s="38">
        <v>0.1956521739130435</v>
      </c>
      <c r="J142" s="38">
        <v>2.7391304347826058</v>
      </c>
      <c r="K142" s="38">
        <v>2.269565217391304</v>
      </c>
      <c r="L142" s="38">
        <v>13.480434782608697</v>
      </c>
      <c r="M142" s="38">
        <v>104.59565217391304</v>
      </c>
      <c r="N142" s="38">
        <v>16.082608695652176</v>
      </c>
      <c r="O142" s="38">
        <v>1.702173913043478</v>
      </c>
    </row>
    <row r="143" spans="1:15" ht="36">
      <c r="A143" s="85" t="s">
        <v>85</v>
      </c>
      <c r="B143" s="73" t="s">
        <v>75</v>
      </c>
      <c r="C143" s="70" t="s">
        <v>67</v>
      </c>
      <c r="D143" s="84">
        <v>7.447000000000001</v>
      </c>
      <c r="E143" s="84">
        <v>8.903999999999998</v>
      </c>
      <c r="F143" s="84">
        <v>29.3235</v>
      </c>
      <c r="G143" s="84">
        <v>228.35000000000002</v>
      </c>
      <c r="H143" s="84">
        <v>0.162</v>
      </c>
      <c r="I143" s="84">
        <v>0.864</v>
      </c>
      <c r="J143" s="84">
        <v>33.32</v>
      </c>
      <c r="K143" s="84">
        <v>0.518</v>
      </c>
      <c r="L143" s="84">
        <v>133.69799999999998</v>
      </c>
      <c r="M143" s="84">
        <v>210.28199999999998</v>
      </c>
      <c r="N143" s="84">
        <v>63.73799999999999</v>
      </c>
      <c r="O143" s="84">
        <v>1.549</v>
      </c>
    </row>
    <row r="144" spans="1:15" ht="36">
      <c r="A144" s="85" t="s">
        <v>37</v>
      </c>
      <c r="B144" s="73" t="s">
        <v>68</v>
      </c>
      <c r="C144" s="70" t="s">
        <v>69</v>
      </c>
      <c r="D144" s="84">
        <v>0.13</v>
      </c>
      <c r="E144" s="84">
        <v>0.02</v>
      </c>
      <c r="F144" s="84">
        <v>0.22</v>
      </c>
      <c r="G144" s="84">
        <v>2.1</v>
      </c>
      <c r="H144" s="84"/>
      <c r="I144" s="84">
        <v>2.83</v>
      </c>
      <c r="J144" s="84"/>
      <c r="K144" s="84">
        <v>0.01</v>
      </c>
      <c r="L144" s="84">
        <v>13.75</v>
      </c>
      <c r="M144" s="84">
        <v>4.4</v>
      </c>
      <c r="N144" s="84">
        <v>2.4</v>
      </c>
      <c r="O144" s="84">
        <v>0.31</v>
      </c>
    </row>
    <row r="145" spans="1:15" ht="36">
      <c r="A145" s="42" t="s">
        <v>31</v>
      </c>
      <c r="B145" s="78" t="s">
        <v>28</v>
      </c>
      <c r="C145" s="1">
        <v>20</v>
      </c>
      <c r="D145" s="38">
        <v>1.32</v>
      </c>
      <c r="E145" s="38">
        <v>0.24</v>
      </c>
      <c r="F145" s="38">
        <v>7.920000000000001</v>
      </c>
      <c r="G145" s="38">
        <v>39.6</v>
      </c>
      <c r="H145" s="38">
        <v>0.034</v>
      </c>
      <c r="I145" s="38">
        <v>0</v>
      </c>
      <c r="J145" s="38">
        <v>0</v>
      </c>
      <c r="K145" s="38">
        <v>0.27999999999999997</v>
      </c>
      <c r="L145" s="38">
        <v>5.800000000000001</v>
      </c>
      <c r="M145" s="38">
        <v>30</v>
      </c>
      <c r="N145" s="38">
        <v>9.4</v>
      </c>
      <c r="O145" s="38">
        <v>0.78</v>
      </c>
    </row>
    <row r="146" spans="1:17" ht="15.75">
      <c r="A146" s="6"/>
      <c r="B146" s="8" t="s">
        <v>15</v>
      </c>
      <c r="C146" s="9">
        <v>545</v>
      </c>
      <c r="D146" s="13">
        <f>SUM(D141:D145)</f>
        <v>25.012000000000004</v>
      </c>
      <c r="E146" s="77">
        <f aca="true" t="shared" si="8" ref="E146:O146">SUM(E141:E145)</f>
        <v>27.644</v>
      </c>
      <c r="F146" s="77">
        <f t="shared" si="8"/>
        <v>57.5135</v>
      </c>
      <c r="G146" s="77">
        <f t="shared" si="8"/>
        <v>613.5152173913044</v>
      </c>
      <c r="H146" s="77">
        <f t="shared" si="8"/>
        <v>0.3889565217391304</v>
      </c>
      <c r="I146" s="77">
        <f t="shared" si="8"/>
        <v>3.9946521739130434</v>
      </c>
      <c r="J146" s="77">
        <f t="shared" si="8"/>
        <v>87.55913043478262</v>
      </c>
      <c r="K146" s="77">
        <f t="shared" si="8"/>
        <v>3.6075652173913038</v>
      </c>
      <c r="L146" s="77">
        <f t="shared" si="8"/>
        <v>326.6284347826087</v>
      </c>
      <c r="M146" s="77">
        <f t="shared" si="8"/>
        <v>485.777652173913</v>
      </c>
      <c r="N146" s="77">
        <f t="shared" si="8"/>
        <v>113.97060869565217</v>
      </c>
      <c r="O146" s="77">
        <f t="shared" si="8"/>
        <v>5.626173913043478</v>
      </c>
      <c r="Q146" s="59">
        <v>0.25</v>
      </c>
    </row>
    <row r="147" spans="1:17" s="68" customFormat="1" ht="15.75" customHeight="1">
      <c r="A147" s="120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2"/>
      <c r="Q147" s="59"/>
    </row>
    <row r="148" spans="1:17" ht="15.75" customHeight="1">
      <c r="A148" s="123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5"/>
      <c r="Q148" s="89"/>
    </row>
    <row r="149" spans="1:15" ht="15.75">
      <c r="A149" s="56"/>
      <c r="B149" s="119" t="s">
        <v>17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1:15" ht="38.25">
      <c r="A150" s="43" t="s">
        <v>51</v>
      </c>
      <c r="B150" s="50" t="s">
        <v>50</v>
      </c>
      <c r="C150" s="53">
        <v>60</v>
      </c>
      <c r="D150" s="51">
        <v>0.8448</v>
      </c>
      <c r="E150" s="52">
        <v>3.6071999999999997</v>
      </c>
      <c r="F150" s="52">
        <v>4.9559999999999995</v>
      </c>
      <c r="G150" s="51">
        <v>55.68</v>
      </c>
      <c r="H150" s="51">
        <v>0.0102</v>
      </c>
      <c r="I150" s="51">
        <v>3.9899999999999998</v>
      </c>
      <c r="J150" s="51">
        <v>0</v>
      </c>
      <c r="K150" s="51">
        <v>1.6199999999999999</v>
      </c>
      <c r="L150" s="51">
        <v>21.278399999999998</v>
      </c>
      <c r="M150" s="51">
        <v>24.379199999999997</v>
      </c>
      <c r="N150" s="51">
        <v>12.416999999999998</v>
      </c>
      <c r="O150" s="51">
        <v>0.7944</v>
      </c>
    </row>
    <row r="151" spans="1:15" ht="36">
      <c r="A151" s="42" t="s">
        <v>46</v>
      </c>
      <c r="B151" s="7" t="s">
        <v>45</v>
      </c>
      <c r="C151" s="1">
        <v>90</v>
      </c>
      <c r="D151" s="38">
        <v>11.85</v>
      </c>
      <c r="E151" s="40">
        <v>8.06</v>
      </c>
      <c r="F151" s="40">
        <v>18.526</v>
      </c>
      <c r="G151" s="38">
        <v>198</v>
      </c>
      <c r="H151" s="38">
        <v>0.18000000000000002</v>
      </c>
      <c r="I151" s="38">
        <v>0.81</v>
      </c>
      <c r="J151" s="38">
        <v>12.419999999999998</v>
      </c>
      <c r="K151" s="38">
        <v>61.47000000000001</v>
      </c>
      <c r="L151" s="38">
        <v>51.642</v>
      </c>
      <c r="M151" s="38">
        <v>69.3</v>
      </c>
      <c r="N151" s="38">
        <v>19.98</v>
      </c>
      <c r="O151" s="38">
        <v>3.24</v>
      </c>
    </row>
    <row r="152" spans="1:15" ht="36">
      <c r="A152" s="42" t="s">
        <v>89</v>
      </c>
      <c r="B152" s="73" t="s">
        <v>88</v>
      </c>
      <c r="C152" s="1">
        <v>200</v>
      </c>
      <c r="D152" s="38">
        <v>4.08</v>
      </c>
      <c r="E152" s="38">
        <v>7.36</v>
      </c>
      <c r="F152" s="38">
        <v>9.79</v>
      </c>
      <c r="G152" s="38">
        <v>134</v>
      </c>
      <c r="H152" s="38">
        <v>0.06</v>
      </c>
      <c r="I152" s="38">
        <v>34.16</v>
      </c>
      <c r="J152" s="38">
        <v>0</v>
      </c>
      <c r="K152" s="38">
        <v>3.9</v>
      </c>
      <c r="L152" s="38">
        <v>117.32</v>
      </c>
      <c r="M152" s="38">
        <v>81.38</v>
      </c>
      <c r="N152" s="38">
        <v>41.7</v>
      </c>
      <c r="O152" s="38">
        <v>1.64</v>
      </c>
    </row>
    <row r="153" spans="1:15" ht="36.75">
      <c r="A153" s="72" t="s">
        <v>34</v>
      </c>
      <c r="B153" s="78" t="s">
        <v>71</v>
      </c>
      <c r="C153" s="80">
        <v>200</v>
      </c>
      <c r="D153" s="83">
        <v>0.07</v>
      </c>
      <c r="E153" s="83">
        <v>0.02</v>
      </c>
      <c r="F153" s="83">
        <v>0.02999999999999936</v>
      </c>
      <c r="G153" s="83">
        <v>0</v>
      </c>
      <c r="H153" s="83">
        <v>0</v>
      </c>
      <c r="I153" s="83">
        <v>0.03</v>
      </c>
      <c r="J153" s="83">
        <v>0</v>
      </c>
      <c r="K153" s="83">
        <v>0</v>
      </c>
      <c r="L153" s="83">
        <v>10.65</v>
      </c>
      <c r="M153" s="83">
        <v>2.8</v>
      </c>
      <c r="N153" s="83">
        <v>1.4</v>
      </c>
      <c r="O153" s="83">
        <v>0.23500000000000004</v>
      </c>
    </row>
    <row r="154" spans="1:15" ht="36">
      <c r="A154" s="42" t="s">
        <v>31</v>
      </c>
      <c r="B154" s="78" t="s">
        <v>28</v>
      </c>
      <c r="C154" s="1">
        <v>30</v>
      </c>
      <c r="D154" s="10">
        <v>1.98</v>
      </c>
      <c r="E154" s="10">
        <v>0.36</v>
      </c>
      <c r="F154" s="10">
        <v>11.88</v>
      </c>
      <c r="G154" s="12">
        <v>59.400000000000006</v>
      </c>
      <c r="H154" s="10">
        <v>0.051000000000000004</v>
      </c>
      <c r="I154" s="11">
        <v>0</v>
      </c>
      <c r="J154" s="11">
        <v>0</v>
      </c>
      <c r="K154" s="10">
        <v>0.41999999999999993</v>
      </c>
      <c r="L154" s="10">
        <v>8.700000000000001</v>
      </c>
      <c r="M154" s="10">
        <v>45</v>
      </c>
      <c r="N154" s="10">
        <v>14.100000000000001</v>
      </c>
      <c r="O154" s="10">
        <v>1.17</v>
      </c>
    </row>
    <row r="155" spans="1:17" ht="15.75">
      <c r="A155" s="6"/>
      <c r="B155" s="8" t="s">
        <v>15</v>
      </c>
      <c r="C155" s="9">
        <v>580</v>
      </c>
      <c r="D155" s="13">
        <f>SUM(D150:D154)</f>
        <v>18.8248</v>
      </c>
      <c r="E155" s="77">
        <f aca="true" t="shared" si="9" ref="E155:O155">SUM(E150:E154)</f>
        <v>19.4072</v>
      </c>
      <c r="F155" s="77">
        <f t="shared" si="9"/>
        <v>45.182</v>
      </c>
      <c r="G155" s="77">
        <f t="shared" si="9"/>
        <v>447.08000000000004</v>
      </c>
      <c r="H155" s="77">
        <f t="shared" si="9"/>
        <v>0.3012</v>
      </c>
      <c r="I155" s="77">
        <f t="shared" si="9"/>
        <v>38.989999999999995</v>
      </c>
      <c r="J155" s="77">
        <f t="shared" si="9"/>
        <v>12.419999999999998</v>
      </c>
      <c r="K155" s="77">
        <f t="shared" si="9"/>
        <v>67.41000000000001</v>
      </c>
      <c r="L155" s="77">
        <f t="shared" si="9"/>
        <v>209.5904</v>
      </c>
      <c r="M155" s="77">
        <f t="shared" si="9"/>
        <v>222.8592</v>
      </c>
      <c r="N155" s="77">
        <f t="shared" si="9"/>
        <v>89.59700000000001</v>
      </c>
      <c r="O155" s="77">
        <f t="shared" si="9"/>
        <v>7.0794</v>
      </c>
      <c r="Q155" s="59">
        <v>0.2</v>
      </c>
    </row>
    <row r="156" spans="1:17" s="68" customFormat="1" ht="15.75" customHeight="1">
      <c r="A156" s="120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2"/>
      <c r="Q156" s="59"/>
    </row>
    <row r="157" spans="1:15" ht="15.75" customHeight="1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5"/>
    </row>
    <row r="158" spans="1:15" ht="15.75">
      <c r="A158" s="56"/>
      <c r="B158" s="119" t="s">
        <v>19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1:15" ht="36">
      <c r="A159" s="42" t="s">
        <v>91</v>
      </c>
      <c r="B159" s="7" t="s">
        <v>92</v>
      </c>
      <c r="C159" s="2" t="s">
        <v>93</v>
      </c>
      <c r="D159" s="10">
        <v>27.76</v>
      </c>
      <c r="E159" s="10">
        <v>8.67</v>
      </c>
      <c r="F159" s="10">
        <v>0.07</v>
      </c>
      <c r="G159" s="38">
        <v>184.20000000000002</v>
      </c>
      <c r="H159" s="10">
        <v>0.03</v>
      </c>
      <c r="I159" s="10">
        <v>0</v>
      </c>
      <c r="J159" s="10">
        <v>38</v>
      </c>
      <c r="K159" s="10">
        <v>0.32</v>
      </c>
      <c r="L159" s="10">
        <v>36.300000000000004</v>
      </c>
      <c r="M159" s="10">
        <v>130.20000000000002</v>
      </c>
      <c r="N159" s="10">
        <v>18</v>
      </c>
      <c r="O159" s="10">
        <v>18.01</v>
      </c>
    </row>
    <row r="160" spans="1:15" ht="36.75">
      <c r="A160" s="72" t="s">
        <v>86</v>
      </c>
      <c r="B160" s="78" t="s">
        <v>73</v>
      </c>
      <c r="C160" s="80" t="s">
        <v>18</v>
      </c>
      <c r="D160" s="83">
        <v>4.27</v>
      </c>
      <c r="E160" s="83">
        <v>3.75</v>
      </c>
      <c r="F160" s="83">
        <v>29.53</v>
      </c>
      <c r="G160" s="83">
        <v>169</v>
      </c>
      <c r="H160" s="83">
        <v>0.05</v>
      </c>
      <c r="I160" s="83">
        <v>0.6</v>
      </c>
      <c r="J160" s="83">
        <v>20</v>
      </c>
      <c r="K160" s="83">
        <v>0.61</v>
      </c>
      <c r="L160" s="83">
        <v>23.9</v>
      </c>
      <c r="M160" s="83">
        <v>150.6</v>
      </c>
      <c r="N160" s="83">
        <v>24.7</v>
      </c>
      <c r="O160" s="83">
        <v>0.93</v>
      </c>
    </row>
    <row r="161" spans="1:15" ht="29.25">
      <c r="A161" s="55" t="s">
        <v>55</v>
      </c>
      <c r="B161" s="78" t="s">
        <v>94</v>
      </c>
      <c r="C161" s="18">
        <v>200</v>
      </c>
      <c r="D161" s="36">
        <v>0.06</v>
      </c>
      <c r="E161" s="36">
        <v>0.08</v>
      </c>
      <c r="F161" s="36">
        <v>0</v>
      </c>
      <c r="G161" s="36">
        <v>28.75</v>
      </c>
      <c r="H161" s="36">
        <v>0.01</v>
      </c>
      <c r="I161" s="36">
        <v>40</v>
      </c>
      <c r="J161" s="36"/>
      <c r="K161" s="36">
        <v>0.06</v>
      </c>
      <c r="L161" s="36">
        <v>7.35</v>
      </c>
      <c r="M161" s="36">
        <v>6.6</v>
      </c>
      <c r="N161" s="36">
        <v>6.3</v>
      </c>
      <c r="O161" s="36">
        <v>0.27</v>
      </c>
    </row>
    <row r="162" spans="1:15" ht="36">
      <c r="A162" s="85" t="s">
        <v>31</v>
      </c>
      <c r="B162" s="78" t="s">
        <v>28</v>
      </c>
      <c r="C162" s="69">
        <v>50</v>
      </c>
      <c r="D162" s="74">
        <v>3.3</v>
      </c>
      <c r="E162" s="74">
        <v>0.6</v>
      </c>
      <c r="F162" s="74">
        <v>19.800000000000004</v>
      </c>
      <c r="G162" s="76">
        <v>99</v>
      </c>
      <c r="H162" s="74">
        <v>0.085</v>
      </c>
      <c r="I162" s="75">
        <v>0</v>
      </c>
      <c r="J162" s="75">
        <v>0</v>
      </c>
      <c r="K162" s="74">
        <v>0.6999999999999998</v>
      </c>
      <c r="L162" s="74">
        <v>14.500000000000004</v>
      </c>
      <c r="M162" s="74">
        <v>75</v>
      </c>
      <c r="N162" s="74">
        <v>23.500000000000004</v>
      </c>
      <c r="O162" s="74">
        <v>1.9499999999999995</v>
      </c>
    </row>
    <row r="163" spans="1:17" ht="15.75">
      <c r="A163" s="6"/>
      <c r="B163" s="8" t="s">
        <v>15</v>
      </c>
      <c r="C163" s="9">
        <v>500</v>
      </c>
      <c r="D163" s="13">
        <f>SUM(D159:D162)</f>
        <v>35.39</v>
      </c>
      <c r="E163" s="77">
        <f aca="true" t="shared" si="10" ref="E163:O163">SUM(E159:E162)</f>
        <v>13.1</v>
      </c>
      <c r="F163" s="77">
        <f t="shared" si="10"/>
        <v>49.400000000000006</v>
      </c>
      <c r="G163" s="77">
        <f t="shared" si="10"/>
        <v>480.95000000000005</v>
      </c>
      <c r="H163" s="77">
        <f t="shared" si="10"/>
        <v>0.175</v>
      </c>
      <c r="I163" s="77">
        <f t="shared" si="10"/>
        <v>40.6</v>
      </c>
      <c r="J163" s="77">
        <f t="shared" si="10"/>
        <v>58</v>
      </c>
      <c r="K163" s="77">
        <f t="shared" si="10"/>
        <v>1.69</v>
      </c>
      <c r="L163" s="77">
        <f t="shared" si="10"/>
        <v>82.05</v>
      </c>
      <c r="M163" s="77">
        <f t="shared" si="10"/>
        <v>362.40000000000003</v>
      </c>
      <c r="N163" s="77">
        <f t="shared" si="10"/>
        <v>72.5</v>
      </c>
      <c r="O163" s="77">
        <f t="shared" si="10"/>
        <v>21.16</v>
      </c>
      <c r="Q163" s="59">
        <v>0.2</v>
      </c>
    </row>
    <row r="164" spans="1:17" s="68" customFormat="1" ht="15.75" customHeight="1">
      <c r="A164" s="120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2"/>
      <c r="Q164" s="59"/>
    </row>
    <row r="165" spans="1:15" ht="15.75" customHeight="1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5"/>
    </row>
    <row r="166" spans="1:15" ht="15.75">
      <c r="A166" s="56"/>
      <c r="B166" s="119" t="s">
        <v>20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1:17" s="68" customFormat="1" ht="36.75">
      <c r="A167" s="72" t="s">
        <v>30</v>
      </c>
      <c r="B167" s="87" t="s">
        <v>70</v>
      </c>
      <c r="C167" s="79">
        <v>100</v>
      </c>
      <c r="D167" s="83">
        <v>0.4</v>
      </c>
      <c r="E167" s="83">
        <v>0.4</v>
      </c>
      <c r="F167" s="83">
        <v>9.8</v>
      </c>
      <c r="G167" s="83">
        <v>47</v>
      </c>
      <c r="H167" s="83">
        <v>0.03</v>
      </c>
      <c r="I167" s="83">
        <v>10</v>
      </c>
      <c r="J167" s="83"/>
      <c r="K167" s="83">
        <v>0.2</v>
      </c>
      <c r="L167" s="83">
        <v>16</v>
      </c>
      <c r="M167" s="83">
        <v>11</v>
      </c>
      <c r="N167" s="83">
        <v>9</v>
      </c>
      <c r="O167" s="83">
        <v>2.2</v>
      </c>
      <c r="Q167" s="86"/>
    </row>
    <row r="168" spans="1:15" ht="38.25">
      <c r="A168" s="43" t="s">
        <v>33</v>
      </c>
      <c r="B168" s="7" t="s">
        <v>29</v>
      </c>
      <c r="C168" s="2" t="s">
        <v>23</v>
      </c>
      <c r="D168" s="38">
        <v>8.5</v>
      </c>
      <c r="E168" s="38">
        <v>11.21</v>
      </c>
      <c r="F168" s="38">
        <v>10.61</v>
      </c>
      <c r="G168" s="38">
        <v>180</v>
      </c>
      <c r="H168" s="38">
        <v>0.04</v>
      </c>
      <c r="I168" s="38">
        <v>0.27</v>
      </c>
      <c r="J168" s="45">
        <v>16.31</v>
      </c>
      <c r="K168" s="38">
        <v>2.67</v>
      </c>
      <c r="L168" s="38">
        <v>24.45</v>
      </c>
      <c r="M168" s="38">
        <v>79.59</v>
      </c>
      <c r="N168" s="38">
        <v>14.19</v>
      </c>
      <c r="O168" s="38">
        <v>5.29</v>
      </c>
    </row>
    <row r="169" spans="1:15" ht="36">
      <c r="A169" s="42" t="s">
        <v>35</v>
      </c>
      <c r="B169" s="7" t="s">
        <v>32</v>
      </c>
      <c r="C169" s="3" t="s">
        <v>18</v>
      </c>
      <c r="D169" s="38">
        <v>8.21</v>
      </c>
      <c r="E169" s="38">
        <v>8.723</v>
      </c>
      <c r="F169" s="38">
        <v>38.7115</v>
      </c>
      <c r="G169" s="38">
        <v>276.75</v>
      </c>
      <c r="H169" s="38">
        <v>0.2085</v>
      </c>
      <c r="I169" s="38">
        <v>0</v>
      </c>
      <c r="J169" s="38">
        <v>20</v>
      </c>
      <c r="K169" s="38">
        <v>0.6575</v>
      </c>
      <c r="L169" s="38">
        <v>16.02</v>
      </c>
      <c r="M169" s="38">
        <v>205.42499999999998</v>
      </c>
      <c r="N169" s="38">
        <v>135.825</v>
      </c>
      <c r="O169" s="38">
        <v>4.569999999999999</v>
      </c>
    </row>
    <row r="170" spans="1:15" ht="36">
      <c r="A170" s="42" t="s">
        <v>34</v>
      </c>
      <c r="B170" s="73" t="s">
        <v>90</v>
      </c>
      <c r="C170" s="2" t="s">
        <v>49</v>
      </c>
      <c r="D170" s="11">
        <v>0.11</v>
      </c>
      <c r="E170" s="11">
        <v>0.06</v>
      </c>
      <c r="F170" s="10">
        <v>1.01</v>
      </c>
      <c r="G170" s="12">
        <v>5.1</v>
      </c>
      <c r="H170" s="11">
        <v>0.003</v>
      </c>
      <c r="I170" s="11">
        <v>1.03</v>
      </c>
      <c r="J170" s="11"/>
      <c r="K170" s="11">
        <v>0.02</v>
      </c>
      <c r="L170" s="10">
        <v>12.7</v>
      </c>
      <c r="M170" s="11">
        <v>3.9</v>
      </c>
      <c r="N170" s="11">
        <v>2.3</v>
      </c>
      <c r="O170" s="10">
        <v>0.5</v>
      </c>
    </row>
    <row r="171" spans="1:15" ht="36">
      <c r="A171" s="42" t="s">
        <v>31</v>
      </c>
      <c r="B171" s="78" t="s">
        <v>28</v>
      </c>
      <c r="C171" s="1">
        <v>25</v>
      </c>
      <c r="D171" s="10">
        <v>1.65</v>
      </c>
      <c r="E171" s="10">
        <v>0.3</v>
      </c>
      <c r="F171" s="10">
        <v>9.900000000000002</v>
      </c>
      <c r="G171" s="12">
        <v>49.5</v>
      </c>
      <c r="H171" s="10">
        <v>0.0425</v>
      </c>
      <c r="I171" s="11">
        <v>0</v>
      </c>
      <c r="J171" s="11">
        <v>0</v>
      </c>
      <c r="K171" s="10">
        <v>0.35</v>
      </c>
      <c r="L171" s="10">
        <v>7.250000000000002</v>
      </c>
      <c r="M171" s="10">
        <v>37.5</v>
      </c>
      <c r="N171" s="10">
        <v>11.75</v>
      </c>
      <c r="O171" s="10">
        <v>0.975</v>
      </c>
    </row>
    <row r="172" spans="1:17" ht="15.75">
      <c r="A172" s="6"/>
      <c r="B172" s="8" t="s">
        <v>15</v>
      </c>
      <c r="C172" s="9">
        <v>585</v>
      </c>
      <c r="D172" s="13">
        <f>SUM(D167:D171)</f>
        <v>18.869999999999997</v>
      </c>
      <c r="E172" s="77">
        <f aca="true" t="shared" si="11" ref="E172:O172">SUM(E167:E171)</f>
        <v>20.693</v>
      </c>
      <c r="F172" s="77">
        <f t="shared" si="11"/>
        <v>70.0315</v>
      </c>
      <c r="G172" s="77">
        <f t="shared" si="11"/>
        <v>558.35</v>
      </c>
      <c r="H172" s="77">
        <f t="shared" si="11"/>
        <v>0.32399999999999995</v>
      </c>
      <c r="I172" s="77">
        <f t="shared" si="11"/>
        <v>11.299999999999999</v>
      </c>
      <c r="J172" s="77">
        <f t="shared" si="11"/>
        <v>36.31</v>
      </c>
      <c r="K172" s="77">
        <f t="shared" si="11"/>
        <v>3.8975</v>
      </c>
      <c r="L172" s="77">
        <f t="shared" si="11"/>
        <v>76.42</v>
      </c>
      <c r="M172" s="77">
        <f t="shared" si="11"/>
        <v>337.41499999999996</v>
      </c>
      <c r="N172" s="77">
        <f t="shared" si="11"/>
        <v>173.065</v>
      </c>
      <c r="O172" s="77">
        <f t="shared" si="11"/>
        <v>13.534999999999998</v>
      </c>
      <c r="Q172" s="59">
        <v>0.25</v>
      </c>
    </row>
    <row r="173" spans="1:17" s="68" customFormat="1" ht="15.75" customHeight="1">
      <c r="A173" s="120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2"/>
      <c r="Q173" s="59"/>
    </row>
    <row r="174" spans="1:15" ht="15.75" customHeight="1">
      <c r="A174" s="123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5"/>
    </row>
    <row r="175" spans="1:15" ht="15.75">
      <c r="A175" s="56"/>
      <c r="B175" s="119" t="s">
        <v>21</v>
      </c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1:15" ht="36">
      <c r="A176" s="42" t="s">
        <v>64</v>
      </c>
      <c r="B176" s="7" t="s">
        <v>65</v>
      </c>
      <c r="C176" s="2">
        <v>90</v>
      </c>
      <c r="D176" s="10">
        <v>11.98</v>
      </c>
      <c r="E176" s="10">
        <v>8.984</v>
      </c>
      <c r="F176" s="10">
        <v>13.212</v>
      </c>
      <c r="G176" s="38">
        <v>160.20000000000002</v>
      </c>
      <c r="H176" s="10">
        <v>0.054</v>
      </c>
      <c r="I176" s="10">
        <v>0.28800000000000003</v>
      </c>
      <c r="J176" s="10">
        <v>4.680000000000002</v>
      </c>
      <c r="K176" s="10">
        <v>4.518000000000001</v>
      </c>
      <c r="L176" s="10">
        <v>39.132000000000005</v>
      </c>
      <c r="M176" s="10">
        <v>147.32999999999998</v>
      </c>
      <c r="N176" s="10">
        <v>34.434</v>
      </c>
      <c r="O176" s="10">
        <v>1.296</v>
      </c>
    </row>
    <row r="177" spans="1:15" ht="36.75">
      <c r="A177" s="72" t="s">
        <v>77</v>
      </c>
      <c r="B177" s="73" t="s">
        <v>76</v>
      </c>
      <c r="C177" s="71" t="s">
        <v>81</v>
      </c>
      <c r="D177" s="84">
        <v>5.577999999999999</v>
      </c>
      <c r="E177" s="84">
        <v>6.676</v>
      </c>
      <c r="F177" s="84">
        <v>25.933333333333334</v>
      </c>
      <c r="G177" s="84">
        <v>186.06666666666666</v>
      </c>
      <c r="H177" s="84">
        <v>0.15199999999999997</v>
      </c>
      <c r="I177" s="84">
        <v>0</v>
      </c>
      <c r="J177" s="84">
        <v>0</v>
      </c>
      <c r="K177" s="84">
        <v>0.21599999999999997</v>
      </c>
      <c r="L177" s="84">
        <v>14.619999999999997</v>
      </c>
      <c r="M177" s="84">
        <v>113.95999999999998</v>
      </c>
      <c r="N177" s="84">
        <v>39.86</v>
      </c>
      <c r="O177" s="84">
        <v>1.3099999999999998</v>
      </c>
    </row>
    <row r="178" spans="1:15" ht="36.75">
      <c r="A178" s="72" t="s">
        <v>34</v>
      </c>
      <c r="B178" s="78" t="s">
        <v>71</v>
      </c>
      <c r="C178" s="80">
        <v>200</v>
      </c>
      <c r="D178" s="83">
        <v>0.07</v>
      </c>
      <c r="E178" s="83">
        <v>0.02</v>
      </c>
      <c r="F178" s="83">
        <v>0.02999999999999936</v>
      </c>
      <c r="G178" s="83">
        <v>0</v>
      </c>
      <c r="H178" s="83">
        <v>0</v>
      </c>
      <c r="I178" s="83">
        <v>0.03</v>
      </c>
      <c r="J178" s="83">
        <v>0</v>
      </c>
      <c r="K178" s="83">
        <v>0</v>
      </c>
      <c r="L178" s="83">
        <v>10.65</v>
      </c>
      <c r="M178" s="83">
        <v>2.8</v>
      </c>
      <c r="N178" s="83">
        <v>1.4</v>
      </c>
      <c r="O178" s="83">
        <v>0.23500000000000004</v>
      </c>
    </row>
    <row r="179" spans="1:15" ht="36">
      <c r="A179" s="85" t="s">
        <v>31</v>
      </c>
      <c r="B179" s="78" t="s">
        <v>28</v>
      </c>
      <c r="C179" s="69">
        <v>50</v>
      </c>
      <c r="D179" s="74">
        <v>3.3</v>
      </c>
      <c r="E179" s="74">
        <v>0.6</v>
      </c>
      <c r="F179" s="74">
        <v>19.800000000000004</v>
      </c>
      <c r="G179" s="76">
        <v>99</v>
      </c>
      <c r="H179" s="74">
        <v>0.085</v>
      </c>
      <c r="I179" s="75">
        <v>0</v>
      </c>
      <c r="J179" s="75">
        <v>0</v>
      </c>
      <c r="K179" s="74">
        <v>0.6999999999999998</v>
      </c>
      <c r="L179" s="74">
        <v>14.500000000000004</v>
      </c>
      <c r="M179" s="74">
        <v>75</v>
      </c>
      <c r="N179" s="74">
        <v>23.500000000000004</v>
      </c>
      <c r="O179" s="74">
        <v>1.9499999999999995</v>
      </c>
    </row>
    <row r="180" spans="1:17" ht="15.75">
      <c r="A180" s="6"/>
      <c r="B180" s="8" t="s">
        <v>15</v>
      </c>
      <c r="C180" s="9">
        <v>540</v>
      </c>
      <c r="D180" s="13">
        <f>SUM(D176:D179)</f>
        <v>20.928</v>
      </c>
      <c r="E180" s="77">
        <f aca="true" t="shared" si="12" ref="E180:O180">SUM(E176:E179)</f>
        <v>16.28</v>
      </c>
      <c r="F180" s="77">
        <f t="shared" si="12"/>
        <v>58.97533333333334</v>
      </c>
      <c r="G180" s="77">
        <v>446.77</v>
      </c>
      <c r="H180" s="77">
        <f t="shared" si="12"/>
        <v>0.291</v>
      </c>
      <c r="I180" s="77">
        <f t="shared" si="12"/>
        <v>0.31800000000000006</v>
      </c>
      <c r="J180" s="77">
        <f t="shared" si="12"/>
        <v>4.680000000000002</v>
      </c>
      <c r="K180" s="77">
        <f t="shared" si="12"/>
        <v>5.434000000000001</v>
      </c>
      <c r="L180" s="77">
        <f t="shared" si="12"/>
        <v>78.902</v>
      </c>
      <c r="M180" s="77">
        <f t="shared" si="12"/>
        <v>339.09</v>
      </c>
      <c r="N180" s="77">
        <f t="shared" si="12"/>
        <v>99.194</v>
      </c>
      <c r="O180" s="77">
        <f t="shared" si="12"/>
        <v>4.7909999999999995</v>
      </c>
      <c r="Q180" s="59">
        <v>0.2</v>
      </c>
    </row>
    <row r="181" spans="1:15" ht="15">
      <c r="A181" s="106"/>
      <c r="B181" s="107" t="s">
        <v>104</v>
      </c>
      <c r="C181" s="108">
        <f>C137+C146+C155+C163+C172+C180</f>
        <v>3313</v>
      </c>
      <c r="D181" s="109">
        <f aca="true" t="shared" si="13" ref="D181:O181">D137+D146+D155+D163+D172+D180</f>
        <v>137.5208</v>
      </c>
      <c r="E181" s="109">
        <f t="shared" si="13"/>
        <v>117.22619999999999</v>
      </c>
      <c r="F181" s="109">
        <f t="shared" si="13"/>
        <v>330.9123333333333</v>
      </c>
      <c r="G181" s="109">
        <f t="shared" si="13"/>
        <v>3029.2652173913048</v>
      </c>
      <c r="H181" s="109">
        <f t="shared" si="13"/>
        <v>1.7601565217391304</v>
      </c>
      <c r="I181" s="109">
        <f t="shared" si="13"/>
        <v>108.93265217391303</v>
      </c>
      <c r="J181" s="109">
        <f t="shared" si="13"/>
        <v>327.4491304347826</v>
      </c>
      <c r="K181" s="109">
        <f t="shared" si="13"/>
        <v>84.9770652173913</v>
      </c>
      <c r="L181" s="109">
        <f t="shared" si="13"/>
        <v>1019.8808347826088</v>
      </c>
      <c r="M181" s="109">
        <f t="shared" si="13"/>
        <v>2219.033852173913</v>
      </c>
      <c r="N181" s="109">
        <f t="shared" si="13"/>
        <v>629.1546086956521</v>
      </c>
      <c r="O181" s="109">
        <f t="shared" si="13"/>
        <v>58.16657391304347</v>
      </c>
    </row>
    <row r="182" spans="1:15" ht="15">
      <c r="A182" s="106"/>
      <c r="B182" s="107" t="s">
        <v>105</v>
      </c>
      <c r="C182" s="108">
        <f>C181+C110</f>
        <v>6631</v>
      </c>
      <c r="D182" s="109">
        <f>D181+D110</f>
        <v>272.0788</v>
      </c>
      <c r="E182" s="109">
        <f aca="true" t="shared" si="14" ref="E182:O182">E181+E110</f>
        <v>240.0547782608696</v>
      </c>
      <c r="F182" s="109">
        <f t="shared" si="14"/>
        <v>643.7027333333333</v>
      </c>
      <c r="G182" s="109">
        <f t="shared" si="14"/>
        <v>6063.931101449276</v>
      </c>
      <c r="H182" s="109">
        <f t="shared" si="14"/>
        <v>3.429769710144927</v>
      </c>
      <c r="I182" s="109">
        <f t="shared" si="14"/>
        <v>214.66330434782606</v>
      </c>
      <c r="J182" s="109">
        <f t="shared" si="14"/>
        <v>691.7882608695652</v>
      </c>
      <c r="K182" s="109">
        <f t="shared" si="14"/>
        <v>108.3365304347826</v>
      </c>
      <c r="L182" s="109">
        <f t="shared" si="14"/>
        <v>2093.0212695652176</v>
      </c>
      <c r="M182" s="109">
        <f t="shared" si="14"/>
        <v>4444.114504347826</v>
      </c>
      <c r="N182" s="109">
        <f t="shared" si="14"/>
        <v>1212.6692173913043</v>
      </c>
      <c r="O182" s="109">
        <f t="shared" si="14"/>
        <v>101.19954782608694</v>
      </c>
    </row>
    <row r="183" spans="1:15" ht="15">
      <c r="A183" s="106"/>
      <c r="B183" s="107" t="s">
        <v>106</v>
      </c>
      <c r="C183" s="110">
        <f>C182/12</f>
        <v>552.5833333333334</v>
      </c>
      <c r="D183" s="109">
        <f aca="true" t="shared" si="15" ref="D183:O183">D182/12</f>
        <v>22.673233333333332</v>
      </c>
      <c r="E183" s="109">
        <f t="shared" si="15"/>
        <v>20.004564855072466</v>
      </c>
      <c r="F183" s="109">
        <f t="shared" si="15"/>
        <v>53.64189444444444</v>
      </c>
      <c r="G183" s="109">
        <f t="shared" si="15"/>
        <v>505.32759178743964</v>
      </c>
      <c r="H183" s="109">
        <f t="shared" si="15"/>
        <v>0.28581414251207726</v>
      </c>
      <c r="I183" s="109">
        <f t="shared" si="15"/>
        <v>17.88860869565217</v>
      </c>
      <c r="J183" s="109">
        <f t="shared" si="15"/>
        <v>57.64902173913043</v>
      </c>
      <c r="K183" s="109">
        <f t="shared" si="15"/>
        <v>9.02804420289855</v>
      </c>
      <c r="L183" s="109">
        <f t="shared" si="15"/>
        <v>174.4184391304348</v>
      </c>
      <c r="M183" s="109">
        <f t="shared" si="15"/>
        <v>370.34287536231886</v>
      </c>
      <c r="N183" s="109">
        <f t="shared" si="15"/>
        <v>101.05576811594203</v>
      </c>
      <c r="O183" s="109">
        <f t="shared" si="15"/>
        <v>8.433295652173912</v>
      </c>
    </row>
  </sheetData>
  <sheetProtection/>
  <mergeCells count="30">
    <mergeCell ref="B166:O166"/>
    <mergeCell ref="A173:O174"/>
    <mergeCell ref="A66:O67"/>
    <mergeCell ref="A75:O76"/>
    <mergeCell ref="A84:O85"/>
    <mergeCell ref="A93:O94"/>
    <mergeCell ref="A101:O102"/>
    <mergeCell ref="B103:O103"/>
    <mergeCell ref="B158:O158"/>
    <mergeCell ref="B149:O149"/>
    <mergeCell ref="A23:M23"/>
    <mergeCell ref="A24:M24"/>
    <mergeCell ref="A25:M25"/>
    <mergeCell ref="B175:O175"/>
    <mergeCell ref="B68:O68"/>
    <mergeCell ref="K57:O57"/>
    <mergeCell ref="B59:O59"/>
    <mergeCell ref="B95:O95"/>
    <mergeCell ref="C86:O86"/>
    <mergeCell ref="A138:O139"/>
    <mergeCell ref="B130:O130"/>
    <mergeCell ref="B131:O131"/>
    <mergeCell ref="A164:O165"/>
    <mergeCell ref="B56:O56"/>
    <mergeCell ref="A56:A57"/>
    <mergeCell ref="B77:O77"/>
    <mergeCell ref="B60:O60"/>
    <mergeCell ref="A147:O148"/>
    <mergeCell ref="A156:O157"/>
    <mergeCell ref="B140:O14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180"/>
  <sheetViews>
    <sheetView tabSelected="1" zoomScalePageLayoutView="0" workbookViewId="0" topLeftCell="A58">
      <selection activeCell="E99" sqref="E99"/>
    </sheetView>
  </sheetViews>
  <sheetFormatPr defaultColWidth="9.140625" defaultRowHeight="15"/>
  <cols>
    <col min="1" max="1" width="28.7109375" style="68" customWidth="1"/>
    <col min="2" max="2" width="55.00390625" style="68" customWidth="1"/>
    <col min="3" max="3" width="11.00390625" style="68" customWidth="1"/>
    <col min="4" max="6" width="9.140625" style="68" customWidth="1"/>
    <col min="7" max="7" width="11.00390625" style="68" customWidth="1"/>
    <col min="8" max="9" width="9.140625" style="68" customWidth="1"/>
    <col min="10" max="10" width="11.28125" style="68" customWidth="1"/>
    <col min="11" max="11" width="9.140625" style="68" customWidth="1"/>
    <col min="12" max="12" width="11.00390625" style="68" customWidth="1"/>
    <col min="13" max="13" width="12.00390625" style="68" customWidth="1"/>
    <col min="14" max="14" width="11.28125" style="68" customWidth="1"/>
    <col min="15" max="16" width="9.140625" style="68" customWidth="1"/>
    <col min="17" max="17" width="0" style="86" hidden="1" customWidth="1"/>
    <col min="18" max="16384" width="9.140625" style="68" customWidth="1"/>
  </cols>
  <sheetData>
    <row r="15" spans="2:11" ht="15.75">
      <c r="B15" s="90" t="s">
        <v>95</v>
      </c>
      <c r="C15" s="91"/>
      <c r="D15" s="92"/>
      <c r="E15" s="92"/>
      <c r="H15" s="93"/>
      <c r="I15" s="94" t="s">
        <v>96</v>
      </c>
      <c r="J15" s="94"/>
      <c r="K15" s="94"/>
    </row>
    <row r="16" spans="2:11" ht="15.75">
      <c r="B16" s="95" t="s">
        <v>97</v>
      </c>
      <c r="C16" s="91"/>
      <c r="D16" s="92"/>
      <c r="E16" s="92"/>
      <c r="H16" s="93"/>
      <c r="I16" s="94" t="s">
        <v>98</v>
      </c>
      <c r="J16" s="94"/>
      <c r="K16" s="94"/>
    </row>
    <row r="17" spans="2:12" ht="15.75">
      <c r="B17" s="96"/>
      <c r="C17" s="97"/>
      <c r="D17" s="92"/>
      <c r="E17" s="92"/>
      <c r="H17" s="93"/>
      <c r="L17" s="92"/>
    </row>
    <row r="18" spans="2:12" ht="15.75">
      <c r="B18" s="95" t="s">
        <v>99</v>
      </c>
      <c r="C18" s="91"/>
      <c r="D18" s="92"/>
      <c r="E18" s="92"/>
      <c r="H18" s="93"/>
      <c r="I18" s="98" t="s">
        <v>100</v>
      </c>
      <c r="J18" s="98"/>
      <c r="K18" s="98"/>
      <c r="L18" s="99"/>
    </row>
    <row r="19" spans="2:12" ht="15.75">
      <c r="B19" s="91"/>
      <c r="C19" s="91"/>
      <c r="D19" s="92"/>
      <c r="E19" s="92"/>
      <c r="F19" s="92"/>
      <c r="G19" s="92"/>
      <c r="H19" s="92"/>
      <c r="I19" s="92"/>
      <c r="J19" s="100"/>
      <c r="K19" s="101"/>
      <c r="L19" s="99"/>
    </row>
    <row r="20" spans="2:8" ht="15.75">
      <c r="B20" s="102"/>
      <c r="C20" s="103"/>
      <c r="D20" s="92"/>
      <c r="E20" s="92"/>
      <c r="F20" s="92"/>
      <c r="G20" s="92"/>
      <c r="H20" s="93"/>
    </row>
    <row r="21" spans="2:12" ht="15.75">
      <c r="B21" s="103"/>
      <c r="C21" s="92"/>
      <c r="D21" s="92"/>
      <c r="E21" s="92"/>
      <c r="F21" s="92"/>
      <c r="G21" s="92"/>
      <c r="H21" s="92"/>
      <c r="I21" s="92"/>
      <c r="J21" s="100"/>
      <c r="K21" s="100"/>
      <c r="L21" s="104"/>
    </row>
    <row r="22" spans="2:12" ht="15.75">
      <c r="B22" s="103"/>
      <c r="C22" s="92"/>
      <c r="D22" s="92"/>
      <c r="E22" s="92"/>
      <c r="F22" s="92"/>
      <c r="G22" s="92"/>
      <c r="H22" s="92"/>
      <c r="I22" s="92"/>
      <c r="J22" s="100"/>
      <c r="K22" s="100"/>
      <c r="L22" s="104"/>
    </row>
    <row r="23" spans="1:13" ht="34.5">
      <c r="A23" s="130" t="s">
        <v>101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4" spans="1:13" ht="18.75">
      <c r="A24" s="131" t="s">
        <v>109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8.75">
      <c r="A25" s="131" t="s">
        <v>103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2:11" ht="18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8" spans="1:11" ht="18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ht="18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56" spans="1:15" ht="63" customHeight="1">
      <c r="A56" s="127"/>
      <c r="B56" s="126" t="s">
        <v>111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ht="18">
      <c r="A57" s="128"/>
      <c r="B57" s="112"/>
      <c r="C57" s="112"/>
      <c r="D57" s="112"/>
      <c r="E57" s="112"/>
      <c r="F57" s="112"/>
      <c r="G57" s="112"/>
      <c r="H57" s="112"/>
      <c r="I57" s="112"/>
      <c r="J57" s="112"/>
      <c r="K57" s="132"/>
      <c r="L57" s="132"/>
      <c r="M57" s="132"/>
      <c r="N57" s="132"/>
      <c r="O57" s="132"/>
    </row>
    <row r="58" spans="1:15" ht="25.5">
      <c r="A58" s="6" t="s">
        <v>25</v>
      </c>
      <c r="B58" s="14" t="s">
        <v>0</v>
      </c>
      <c r="C58" s="14" t="s">
        <v>27</v>
      </c>
      <c r="D58" s="15" t="s">
        <v>1</v>
      </c>
      <c r="E58" s="15" t="s">
        <v>2</v>
      </c>
      <c r="F58" s="15" t="s">
        <v>3</v>
      </c>
      <c r="G58" s="15" t="s">
        <v>4</v>
      </c>
      <c r="H58" s="15" t="s">
        <v>5</v>
      </c>
      <c r="I58" s="15" t="s">
        <v>6</v>
      </c>
      <c r="J58" s="15" t="s">
        <v>7</v>
      </c>
      <c r="K58" s="15" t="s">
        <v>8</v>
      </c>
      <c r="L58" s="15" t="s">
        <v>9</v>
      </c>
      <c r="M58" s="15" t="s">
        <v>10</v>
      </c>
      <c r="N58" s="15" t="s">
        <v>11</v>
      </c>
      <c r="O58" s="15" t="s">
        <v>12</v>
      </c>
    </row>
    <row r="59" spans="1:15" ht="15.75">
      <c r="A59" s="22"/>
      <c r="B59" s="129" t="s">
        <v>26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5" ht="15.75">
      <c r="A60" s="54"/>
      <c r="B60" s="129" t="s">
        <v>14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ht="36.75">
      <c r="A61" s="72" t="s">
        <v>44</v>
      </c>
      <c r="B61" s="73" t="s">
        <v>57</v>
      </c>
      <c r="C61" s="70">
        <v>100</v>
      </c>
      <c r="D61" s="84">
        <v>11.277777777777779</v>
      </c>
      <c r="E61" s="84">
        <v>15.326086956521777</v>
      </c>
      <c r="F61" s="84">
        <v>9</v>
      </c>
      <c r="G61" s="84">
        <v>221.73913043478262</v>
      </c>
      <c r="H61" s="84">
        <v>0.15217391304347827</v>
      </c>
      <c r="I61" s="84">
        <v>0.21739130434782608</v>
      </c>
      <c r="J61" s="84">
        <v>3.0434782608695623</v>
      </c>
      <c r="K61" s="84">
        <v>2.5217391304347823</v>
      </c>
      <c r="L61" s="84">
        <v>14.978260869565219</v>
      </c>
      <c r="M61" s="84">
        <v>116.21739130434783</v>
      </c>
      <c r="N61" s="84">
        <v>17.869565217391308</v>
      </c>
      <c r="O61" s="84">
        <v>1.891304347826087</v>
      </c>
    </row>
    <row r="62" spans="1:15" ht="36.75">
      <c r="A62" s="72" t="s">
        <v>85</v>
      </c>
      <c r="B62" s="73" t="s">
        <v>75</v>
      </c>
      <c r="C62" s="70" t="s">
        <v>110</v>
      </c>
      <c r="D62" s="84">
        <v>8.27</v>
      </c>
      <c r="E62" s="84">
        <v>9.489999999999998</v>
      </c>
      <c r="F62" s="84">
        <v>32.57388888888889</v>
      </c>
      <c r="G62" s="84">
        <v>240.06</v>
      </c>
      <c r="H62" s="84">
        <v>0.18</v>
      </c>
      <c r="I62" s="84">
        <v>0.9600000000000001</v>
      </c>
      <c r="J62" s="84">
        <v>34.8</v>
      </c>
      <c r="K62" s="84">
        <v>0.5700000000000001</v>
      </c>
      <c r="L62" s="84">
        <v>148.42</v>
      </c>
      <c r="M62" s="84">
        <v>233.47999999999996</v>
      </c>
      <c r="N62" s="84">
        <v>70.82</v>
      </c>
      <c r="O62" s="84">
        <v>1.72</v>
      </c>
    </row>
    <row r="63" spans="1:15" ht="36.75">
      <c r="A63" s="72" t="s">
        <v>52</v>
      </c>
      <c r="B63" s="78" t="s">
        <v>66</v>
      </c>
      <c r="C63" s="80">
        <v>200</v>
      </c>
      <c r="D63" s="83">
        <v>0.34</v>
      </c>
      <c r="E63" s="83">
        <v>0.17</v>
      </c>
      <c r="F63" s="83">
        <v>2.85</v>
      </c>
      <c r="G63" s="83">
        <v>26.6</v>
      </c>
      <c r="H63" s="83">
        <v>0.024</v>
      </c>
      <c r="I63" s="83">
        <v>3.172</v>
      </c>
      <c r="J63" s="83">
        <v>0</v>
      </c>
      <c r="K63" s="83">
        <v>0.13</v>
      </c>
      <c r="L63" s="83">
        <v>16.07</v>
      </c>
      <c r="M63" s="83">
        <v>7.050000000000001</v>
      </c>
      <c r="N63" s="83">
        <v>7.782</v>
      </c>
      <c r="O63" s="83">
        <v>0.82</v>
      </c>
    </row>
    <row r="64" spans="1:15" ht="36">
      <c r="A64" s="85" t="s">
        <v>31</v>
      </c>
      <c r="B64" s="73" t="s">
        <v>28</v>
      </c>
      <c r="C64" s="69">
        <v>45</v>
      </c>
      <c r="D64" s="84">
        <v>2.7224999999999997</v>
      </c>
      <c r="E64" s="84">
        <v>0.49499999999999994</v>
      </c>
      <c r="F64" s="84">
        <v>16.335</v>
      </c>
      <c r="G64" s="84">
        <v>81.675</v>
      </c>
      <c r="H64" s="84">
        <v>0.07012499999999999</v>
      </c>
      <c r="I64" s="84">
        <v>0</v>
      </c>
      <c r="J64" s="84">
        <v>0</v>
      </c>
      <c r="K64" s="84">
        <v>0.5775</v>
      </c>
      <c r="L64" s="84">
        <v>11.962500000000002</v>
      </c>
      <c r="M64" s="84">
        <v>61.875</v>
      </c>
      <c r="N64" s="84">
        <v>19.3875</v>
      </c>
      <c r="O64" s="84">
        <v>1.6087500000000001</v>
      </c>
    </row>
    <row r="65" spans="1:17" ht="15.75">
      <c r="A65" s="21"/>
      <c r="B65" s="19" t="s">
        <v>15</v>
      </c>
      <c r="C65" s="20">
        <v>550</v>
      </c>
      <c r="D65" s="81">
        <f aca="true" t="shared" si="0" ref="D65:O65">SUM(D61:D64)</f>
        <v>22.610277777777778</v>
      </c>
      <c r="E65" s="81">
        <f t="shared" si="0"/>
        <v>25.48108695652178</v>
      </c>
      <c r="F65" s="81">
        <f t="shared" si="0"/>
        <v>60.75888888888889</v>
      </c>
      <c r="G65" s="81">
        <f t="shared" si="0"/>
        <v>570.0741304347827</v>
      </c>
      <c r="H65" s="81">
        <f t="shared" si="0"/>
        <v>0.4262989130434783</v>
      </c>
      <c r="I65" s="81">
        <f t="shared" si="0"/>
        <v>4.349391304347826</v>
      </c>
      <c r="J65" s="81">
        <f t="shared" si="0"/>
        <v>37.84347826086956</v>
      </c>
      <c r="K65" s="81">
        <f t="shared" si="0"/>
        <v>3.7992391304347826</v>
      </c>
      <c r="L65" s="81">
        <f t="shared" si="0"/>
        <v>191.4307608695652</v>
      </c>
      <c r="M65" s="81">
        <f t="shared" si="0"/>
        <v>418.6223913043478</v>
      </c>
      <c r="N65" s="81">
        <f t="shared" si="0"/>
        <v>115.8590652173913</v>
      </c>
      <c r="O65" s="81">
        <f t="shared" si="0"/>
        <v>6.0400543478260875</v>
      </c>
      <c r="Q65" s="113">
        <v>0.2</v>
      </c>
    </row>
    <row r="66" spans="1:17" ht="15.75" customHeight="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Q66" s="89"/>
    </row>
    <row r="67" spans="1:15" ht="18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1:15" ht="15.75">
      <c r="A68" s="54"/>
      <c r="B68" s="129" t="s">
        <v>16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 ht="36">
      <c r="A69" s="85" t="s">
        <v>48</v>
      </c>
      <c r="B69" s="73" t="s">
        <v>40</v>
      </c>
      <c r="C69" s="71" t="s">
        <v>54</v>
      </c>
      <c r="D69" s="84">
        <v>2.63</v>
      </c>
      <c r="E69" s="84">
        <v>2.66</v>
      </c>
      <c r="F69" s="84">
        <v>0</v>
      </c>
      <c r="G69" s="84">
        <v>34.333333333333336</v>
      </c>
      <c r="H69" s="84">
        <v>0.0033333333333333335</v>
      </c>
      <c r="I69" s="84">
        <v>0.06999999999999999</v>
      </c>
      <c r="J69" s="84">
        <v>21</v>
      </c>
      <c r="K69" s="84">
        <v>0.04</v>
      </c>
      <c r="L69" s="84">
        <v>100</v>
      </c>
      <c r="M69" s="84">
        <v>60</v>
      </c>
      <c r="N69" s="84">
        <v>5.5</v>
      </c>
      <c r="O69" s="84">
        <v>0.06999999999999999</v>
      </c>
    </row>
    <row r="70" spans="1:15" ht="36">
      <c r="A70" s="85" t="s">
        <v>46</v>
      </c>
      <c r="B70" s="78" t="s">
        <v>45</v>
      </c>
      <c r="C70" s="69">
        <v>100</v>
      </c>
      <c r="D70" s="84">
        <v>10.666666666666666</v>
      </c>
      <c r="E70" s="84">
        <v>9.622222222222222</v>
      </c>
      <c r="F70" s="84">
        <v>21.986666666666665</v>
      </c>
      <c r="G70" s="84">
        <v>233.11111111111111</v>
      </c>
      <c r="H70" s="84">
        <v>0.10000000000000002</v>
      </c>
      <c r="I70" s="84">
        <v>1.04</v>
      </c>
      <c r="J70" s="47">
        <v>51.40000000000001</v>
      </c>
      <c r="K70" s="84">
        <v>2.8</v>
      </c>
      <c r="L70" s="84">
        <v>53.14</v>
      </c>
      <c r="M70" s="84">
        <v>94.54000000000002</v>
      </c>
      <c r="N70" s="84">
        <v>20.800000000000004</v>
      </c>
      <c r="O70" s="84">
        <v>1.4</v>
      </c>
    </row>
    <row r="71" spans="1:15" ht="36.75">
      <c r="A71" s="72" t="s">
        <v>60</v>
      </c>
      <c r="B71" s="73" t="s">
        <v>58</v>
      </c>
      <c r="C71" s="70" t="s">
        <v>112</v>
      </c>
      <c r="D71" s="84">
        <v>6.13</v>
      </c>
      <c r="E71" s="84">
        <v>8.854</v>
      </c>
      <c r="F71" s="84">
        <v>27.404</v>
      </c>
      <c r="G71" s="84">
        <v>213.8</v>
      </c>
      <c r="H71" s="84">
        <v>0.154</v>
      </c>
      <c r="I71" s="84">
        <v>0</v>
      </c>
      <c r="J71" s="84">
        <v>12</v>
      </c>
      <c r="K71" s="84">
        <v>0.488</v>
      </c>
      <c r="L71" s="84">
        <v>11.979999999999999</v>
      </c>
      <c r="M71" s="84">
        <v>146.05999999999997</v>
      </c>
      <c r="N71" s="84">
        <v>96.03999999999998</v>
      </c>
      <c r="O71" s="84">
        <v>3.235999999999999</v>
      </c>
    </row>
    <row r="72" spans="1:15" ht="36.75">
      <c r="A72" s="72" t="s">
        <v>37</v>
      </c>
      <c r="B72" s="78" t="s">
        <v>68</v>
      </c>
      <c r="C72" s="71" t="s">
        <v>69</v>
      </c>
      <c r="D72" s="84">
        <v>0.13</v>
      </c>
      <c r="E72" s="84">
        <v>0.02</v>
      </c>
      <c r="F72" s="84">
        <v>0.22</v>
      </c>
      <c r="G72" s="84">
        <v>2.1</v>
      </c>
      <c r="H72" s="84"/>
      <c r="I72" s="84">
        <v>2.83</v>
      </c>
      <c r="J72" s="84"/>
      <c r="K72" s="84">
        <v>0.01</v>
      </c>
      <c r="L72" s="84">
        <v>13.75</v>
      </c>
      <c r="M72" s="84">
        <v>4.4</v>
      </c>
      <c r="N72" s="84">
        <v>2.4</v>
      </c>
      <c r="O72" s="84">
        <v>0.31</v>
      </c>
    </row>
    <row r="73" spans="1:15" ht="36">
      <c r="A73" s="85" t="s">
        <v>31</v>
      </c>
      <c r="B73" s="78" t="s">
        <v>28</v>
      </c>
      <c r="C73" s="79">
        <v>45</v>
      </c>
      <c r="D73" s="83">
        <v>2.7224999999999997</v>
      </c>
      <c r="E73" s="83">
        <v>0.49499999999999994</v>
      </c>
      <c r="F73" s="83">
        <v>16.335</v>
      </c>
      <c r="G73" s="83">
        <v>81.675</v>
      </c>
      <c r="H73" s="83">
        <v>0.07012499999999999</v>
      </c>
      <c r="I73" s="83">
        <v>0</v>
      </c>
      <c r="J73" s="83">
        <v>0</v>
      </c>
      <c r="K73" s="83">
        <v>0.5775</v>
      </c>
      <c r="L73" s="83">
        <v>11.962500000000002</v>
      </c>
      <c r="M73" s="83">
        <v>61.875</v>
      </c>
      <c r="N73" s="83">
        <v>19.3875</v>
      </c>
      <c r="O73" s="83">
        <v>1.6087500000000001</v>
      </c>
    </row>
    <row r="74" spans="1:17" ht="15.75">
      <c r="A74" s="21"/>
      <c r="B74" s="19" t="s">
        <v>15</v>
      </c>
      <c r="C74" s="20">
        <v>558</v>
      </c>
      <c r="D74" s="81">
        <f aca="true" t="shared" si="1" ref="D74:O74">SUM(D69:D73)</f>
        <v>22.279166666666665</v>
      </c>
      <c r="E74" s="81">
        <f t="shared" si="1"/>
        <v>21.651222222222223</v>
      </c>
      <c r="F74" s="81">
        <f t="shared" si="1"/>
        <v>65.94566666666665</v>
      </c>
      <c r="G74" s="81">
        <f t="shared" si="1"/>
        <v>565.0194444444445</v>
      </c>
      <c r="H74" s="81">
        <f t="shared" si="1"/>
        <v>0.32745833333333335</v>
      </c>
      <c r="I74" s="81">
        <f t="shared" si="1"/>
        <v>3.9400000000000004</v>
      </c>
      <c r="J74" s="81">
        <f t="shared" si="1"/>
        <v>84.4</v>
      </c>
      <c r="K74" s="81">
        <f t="shared" si="1"/>
        <v>3.9154999999999998</v>
      </c>
      <c r="L74" s="81">
        <f t="shared" si="1"/>
        <v>190.83249999999998</v>
      </c>
      <c r="M74" s="81">
        <f t="shared" si="1"/>
        <v>366.875</v>
      </c>
      <c r="N74" s="81">
        <f t="shared" si="1"/>
        <v>144.12749999999997</v>
      </c>
      <c r="O74" s="81">
        <f t="shared" si="1"/>
        <v>6.624749999999999</v>
      </c>
      <c r="Q74" s="59">
        <v>0.2</v>
      </c>
    </row>
    <row r="75" spans="1:17" ht="15.75" customHeight="1">
      <c r="A75" s="138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9"/>
      <c r="Q75" s="89"/>
    </row>
    <row r="76" spans="1:15" ht="15.75" customHeight="1">
      <c r="A76" s="140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41"/>
    </row>
    <row r="77" spans="1:15" ht="15.75">
      <c r="A77" s="54"/>
      <c r="B77" s="129" t="s">
        <v>17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ht="39">
      <c r="A78" s="46" t="s">
        <v>30</v>
      </c>
      <c r="B78" s="87" t="s">
        <v>70</v>
      </c>
      <c r="C78" s="25">
        <v>100</v>
      </c>
      <c r="D78" s="25">
        <v>0.4</v>
      </c>
      <c r="E78" s="25">
        <v>0.4</v>
      </c>
      <c r="F78" s="25">
        <v>9.8</v>
      </c>
      <c r="G78" s="25">
        <v>47</v>
      </c>
      <c r="H78" s="25">
        <v>0.03</v>
      </c>
      <c r="I78" s="25">
        <v>10</v>
      </c>
      <c r="J78" s="25"/>
      <c r="K78" s="25">
        <v>0.2</v>
      </c>
      <c r="L78" s="25">
        <v>16</v>
      </c>
      <c r="M78" s="25">
        <v>11</v>
      </c>
      <c r="N78" s="25">
        <v>9</v>
      </c>
      <c r="O78" s="25">
        <v>2.2</v>
      </c>
    </row>
    <row r="79" spans="1:15" ht="15">
      <c r="A79" s="55" t="s">
        <v>56</v>
      </c>
      <c r="B79" s="78" t="s">
        <v>43</v>
      </c>
      <c r="C79" s="80" t="s">
        <v>24</v>
      </c>
      <c r="D79" s="83">
        <v>10.96</v>
      </c>
      <c r="E79" s="83">
        <v>10.65</v>
      </c>
      <c r="F79" s="83">
        <v>3.4</v>
      </c>
      <c r="G79" s="83">
        <v>171</v>
      </c>
      <c r="H79" s="83">
        <v>0.078</v>
      </c>
      <c r="I79" s="83">
        <v>3.97</v>
      </c>
      <c r="J79" s="83">
        <v>28.4</v>
      </c>
      <c r="K79" s="83">
        <v>3.19</v>
      </c>
      <c r="L79" s="83">
        <v>17.166</v>
      </c>
      <c r="M79" s="83">
        <v>122.74</v>
      </c>
      <c r="N79" s="83">
        <v>18.27</v>
      </c>
      <c r="O79" s="83">
        <v>1.13</v>
      </c>
    </row>
    <row r="80" spans="1:15" ht="36.75">
      <c r="A80" s="72" t="s">
        <v>86</v>
      </c>
      <c r="B80" s="78" t="s">
        <v>73</v>
      </c>
      <c r="C80" s="80" t="s">
        <v>110</v>
      </c>
      <c r="D80" s="83">
        <v>6.808</v>
      </c>
      <c r="E80" s="83">
        <v>3.822</v>
      </c>
      <c r="F80" s="83">
        <v>47.205999999999996</v>
      </c>
      <c r="G80" s="83">
        <v>250.59999999999997</v>
      </c>
      <c r="H80" s="83">
        <v>0.08</v>
      </c>
      <c r="I80" s="83">
        <v>0.96</v>
      </c>
      <c r="J80" s="83">
        <v>20</v>
      </c>
      <c r="K80" s="83">
        <v>0.9459999999999998</v>
      </c>
      <c r="L80" s="83">
        <v>37.52</v>
      </c>
      <c r="M80" s="83">
        <v>240.06</v>
      </c>
      <c r="N80" s="83">
        <v>39.519999999999996</v>
      </c>
      <c r="O80" s="83">
        <v>1.482</v>
      </c>
    </row>
    <row r="81" spans="1:15" ht="36.75">
      <c r="A81" s="72" t="s">
        <v>34</v>
      </c>
      <c r="B81" s="78" t="s">
        <v>71</v>
      </c>
      <c r="C81" s="80">
        <v>200</v>
      </c>
      <c r="D81" s="83">
        <v>0.07</v>
      </c>
      <c r="E81" s="83">
        <v>0.02</v>
      </c>
      <c r="F81" s="83">
        <v>0.02999999999999936</v>
      </c>
      <c r="G81" s="83">
        <v>0</v>
      </c>
      <c r="H81" s="83">
        <v>0</v>
      </c>
      <c r="I81" s="83">
        <v>0.03</v>
      </c>
      <c r="J81" s="83">
        <v>0</v>
      </c>
      <c r="K81" s="83">
        <v>0</v>
      </c>
      <c r="L81" s="83">
        <v>10.65</v>
      </c>
      <c r="M81" s="83">
        <v>2.8</v>
      </c>
      <c r="N81" s="83">
        <v>1.4</v>
      </c>
      <c r="O81" s="83">
        <v>0.23500000000000004</v>
      </c>
    </row>
    <row r="82" spans="1:15" ht="36">
      <c r="A82" s="85" t="s">
        <v>31</v>
      </c>
      <c r="B82" s="78" t="s">
        <v>28</v>
      </c>
      <c r="C82" s="79">
        <v>35</v>
      </c>
      <c r="D82" s="83">
        <v>2.31</v>
      </c>
      <c r="E82" s="83">
        <v>0.42000000000000004</v>
      </c>
      <c r="F82" s="83">
        <v>13.860000000000003</v>
      </c>
      <c r="G82" s="83">
        <v>69.3</v>
      </c>
      <c r="H82" s="83">
        <v>0.05950000000000001</v>
      </c>
      <c r="I82" s="83">
        <v>0</v>
      </c>
      <c r="J82" s="83">
        <v>0</v>
      </c>
      <c r="K82" s="83">
        <v>0.4899999999999999</v>
      </c>
      <c r="L82" s="83">
        <v>10.150000000000002</v>
      </c>
      <c r="M82" s="83">
        <v>52.5</v>
      </c>
      <c r="N82" s="83">
        <v>16.45</v>
      </c>
      <c r="O82" s="83">
        <v>1.3649999999999998</v>
      </c>
    </row>
    <row r="83" spans="1:17" ht="15.75">
      <c r="A83" s="21"/>
      <c r="B83" s="19" t="s">
        <v>15</v>
      </c>
      <c r="C83" s="20">
        <v>640</v>
      </c>
      <c r="D83" s="81">
        <f>SUM(D78:D82)</f>
        <v>20.548</v>
      </c>
      <c r="E83" s="81">
        <f aca="true" t="shared" si="2" ref="E83:O83">SUM(E78:E82)</f>
        <v>15.312</v>
      </c>
      <c r="F83" s="81">
        <f t="shared" si="2"/>
        <v>74.296</v>
      </c>
      <c r="G83" s="81">
        <f t="shared" si="2"/>
        <v>537.9</v>
      </c>
      <c r="H83" s="81">
        <f t="shared" si="2"/>
        <v>0.2475</v>
      </c>
      <c r="I83" s="81">
        <f t="shared" si="2"/>
        <v>14.959999999999999</v>
      </c>
      <c r="J83" s="81">
        <f t="shared" si="2"/>
        <v>48.4</v>
      </c>
      <c r="K83" s="81">
        <f t="shared" si="2"/>
        <v>4.8260000000000005</v>
      </c>
      <c r="L83" s="81">
        <f t="shared" si="2"/>
        <v>91.48600000000002</v>
      </c>
      <c r="M83" s="81">
        <f t="shared" si="2"/>
        <v>429.1</v>
      </c>
      <c r="N83" s="81">
        <f t="shared" si="2"/>
        <v>84.64</v>
      </c>
      <c r="O83" s="81">
        <f t="shared" si="2"/>
        <v>6.412000000000001</v>
      </c>
      <c r="Q83" s="59">
        <v>0.2</v>
      </c>
    </row>
    <row r="84" spans="1:17" ht="15.75">
      <c r="A84" s="31"/>
      <c r="B84" s="32"/>
      <c r="C84" s="3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Q84" s="89"/>
    </row>
    <row r="85" spans="1:17" ht="15.75">
      <c r="A85" s="31"/>
      <c r="B85" s="32"/>
      <c r="C85" s="3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5"/>
      <c r="Q85" s="116"/>
    </row>
    <row r="86" spans="1:17" ht="15.75">
      <c r="A86" s="31"/>
      <c r="B86" s="32"/>
      <c r="C86" s="3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5"/>
      <c r="Q86" s="116"/>
    </row>
    <row r="87" spans="1:15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</row>
    <row r="88" spans="1:15" ht="15.75">
      <c r="A88" s="54"/>
      <c r="B88" s="41" t="s">
        <v>19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1:15" ht="39">
      <c r="A89" s="117" t="s">
        <v>116</v>
      </c>
      <c r="B89" s="118" t="s">
        <v>115</v>
      </c>
      <c r="C89" s="48">
        <v>120</v>
      </c>
      <c r="D89" s="49">
        <v>1.6902761104441777</v>
      </c>
      <c r="E89" s="49">
        <v>7.217286914765906</v>
      </c>
      <c r="F89" s="49">
        <v>9.91596638655462</v>
      </c>
      <c r="G89" s="49">
        <v>111.4045618247299</v>
      </c>
      <c r="H89" s="49">
        <v>0.020408163265306124</v>
      </c>
      <c r="I89" s="49">
        <v>7.983193277310924</v>
      </c>
      <c r="J89" s="49">
        <v>0</v>
      </c>
      <c r="K89" s="49">
        <v>3.241296518607443</v>
      </c>
      <c r="L89" s="49">
        <v>42.57382953181272</v>
      </c>
      <c r="M89" s="49">
        <v>48.777911164465785</v>
      </c>
      <c r="N89" s="49">
        <v>24.84393757503001</v>
      </c>
      <c r="O89" s="49">
        <v>1.5894357743097238</v>
      </c>
    </row>
    <row r="90" spans="1:15" ht="36.75">
      <c r="A90" s="72" t="s">
        <v>62</v>
      </c>
      <c r="B90" s="82" t="s">
        <v>63</v>
      </c>
      <c r="C90" s="27" t="s">
        <v>24</v>
      </c>
      <c r="D90" s="83">
        <v>11.3</v>
      </c>
      <c r="E90" s="37">
        <v>4.95</v>
      </c>
      <c r="F90" s="37">
        <v>1.8</v>
      </c>
      <c r="G90" s="83">
        <v>97.02</v>
      </c>
      <c r="H90" s="83">
        <v>0.05</v>
      </c>
      <c r="I90" s="37">
        <v>3.73</v>
      </c>
      <c r="J90" s="37">
        <v>5.82</v>
      </c>
      <c r="K90" s="37">
        <v>2.52</v>
      </c>
      <c r="L90" s="83">
        <v>39.07</v>
      </c>
      <c r="M90" s="83">
        <v>162.19</v>
      </c>
      <c r="N90" s="83">
        <v>48.53</v>
      </c>
      <c r="O90" s="83">
        <v>0.85</v>
      </c>
    </row>
    <row r="91" spans="1:15" ht="36.75">
      <c r="A91" s="72" t="s">
        <v>77</v>
      </c>
      <c r="B91" s="78" t="s">
        <v>76</v>
      </c>
      <c r="C91" s="80">
        <v>200</v>
      </c>
      <c r="D91" s="83">
        <v>5.577999999999999</v>
      </c>
      <c r="E91" s="37">
        <v>6.676</v>
      </c>
      <c r="F91" s="37">
        <v>25.933333333333334</v>
      </c>
      <c r="G91" s="37">
        <v>186.66</v>
      </c>
      <c r="H91" s="83">
        <v>0.15199999999999997</v>
      </c>
      <c r="I91" s="83">
        <v>0</v>
      </c>
      <c r="J91" s="83">
        <v>0</v>
      </c>
      <c r="K91" s="83">
        <v>0.21599999999999997</v>
      </c>
      <c r="L91" s="83">
        <v>14.619999999999997</v>
      </c>
      <c r="M91" s="83">
        <v>113.95999999999998</v>
      </c>
      <c r="N91" s="83">
        <v>39.86</v>
      </c>
      <c r="O91" s="83">
        <v>1.3099999999999998</v>
      </c>
    </row>
    <row r="92" spans="1:15" ht="36">
      <c r="A92" s="85" t="s">
        <v>38</v>
      </c>
      <c r="B92" s="73" t="s">
        <v>72</v>
      </c>
      <c r="C92" s="70">
        <v>200</v>
      </c>
      <c r="D92" s="84">
        <v>0.16000000000000003</v>
      </c>
      <c r="E92" s="84">
        <v>0.16000000000000003</v>
      </c>
      <c r="F92" s="84">
        <v>2.92</v>
      </c>
      <c r="G92" s="84">
        <v>24.8</v>
      </c>
      <c r="H92" s="84">
        <v>0.012</v>
      </c>
      <c r="I92" s="84">
        <v>0.9</v>
      </c>
      <c r="J92" s="84">
        <v>0</v>
      </c>
      <c r="K92" s="84">
        <v>0.08000000000000002</v>
      </c>
      <c r="L92" s="84">
        <v>13.58</v>
      </c>
      <c r="M92" s="84">
        <v>4.4</v>
      </c>
      <c r="N92" s="84">
        <v>5.140000000000001</v>
      </c>
      <c r="O92" s="84">
        <v>0.89</v>
      </c>
    </row>
    <row r="93" spans="1:15" ht="36">
      <c r="A93" s="85" t="s">
        <v>31</v>
      </c>
      <c r="B93" s="78" t="s">
        <v>28</v>
      </c>
      <c r="C93" s="79">
        <v>70</v>
      </c>
      <c r="D93" s="83">
        <v>4.62</v>
      </c>
      <c r="E93" s="83">
        <v>0.8400000000000001</v>
      </c>
      <c r="F93" s="83">
        <v>27.720000000000006</v>
      </c>
      <c r="G93" s="83">
        <v>138.6</v>
      </c>
      <c r="H93" s="83">
        <v>0.11900000000000002</v>
      </c>
      <c r="I93" s="83">
        <v>0</v>
      </c>
      <c r="J93" s="83">
        <v>0</v>
      </c>
      <c r="K93" s="83">
        <v>0.9799999999999998</v>
      </c>
      <c r="L93" s="83">
        <v>20.300000000000004</v>
      </c>
      <c r="M93" s="83">
        <v>105</v>
      </c>
      <c r="N93" s="83">
        <v>32.9</v>
      </c>
      <c r="O93" s="83">
        <v>2.7299999999999995</v>
      </c>
    </row>
    <row r="94" spans="1:17" ht="15.75">
      <c r="A94" s="21"/>
      <c r="B94" s="19" t="s">
        <v>15</v>
      </c>
      <c r="C94" s="20">
        <v>690</v>
      </c>
      <c r="D94" s="81">
        <f aca="true" t="shared" si="3" ref="D94:O94">SUM(D89:D93)</f>
        <v>23.34827611044418</v>
      </c>
      <c r="E94" s="81">
        <f t="shared" si="3"/>
        <v>19.843286914765905</v>
      </c>
      <c r="F94" s="81">
        <f t="shared" si="3"/>
        <v>68.28929971988796</v>
      </c>
      <c r="G94" s="81">
        <f t="shared" si="3"/>
        <v>558.4845618247299</v>
      </c>
      <c r="H94" s="81">
        <f t="shared" si="3"/>
        <v>0.3534081632653061</v>
      </c>
      <c r="I94" s="81">
        <f t="shared" si="3"/>
        <v>12.613193277310925</v>
      </c>
      <c r="J94" s="81">
        <f t="shared" si="3"/>
        <v>5.82</v>
      </c>
      <c r="K94" s="81">
        <f t="shared" si="3"/>
        <v>7.037296518607443</v>
      </c>
      <c r="L94" s="81">
        <f t="shared" si="3"/>
        <v>130.1438295318127</v>
      </c>
      <c r="M94" s="81">
        <f t="shared" si="3"/>
        <v>434.3279111644657</v>
      </c>
      <c r="N94" s="81">
        <f t="shared" si="3"/>
        <v>151.27393757503</v>
      </c>
      <c r="O94" s="81">
        <f t="shared" si="3"/>
        <v>7.369435774309723</v>
      </c>
      <c r="Q94" s="59">
        <v>0.2</v>
      </c>
    </row>
    <row r="95" spans="1:17" ht="15.75" customHeight="1">
      <c r="A95" s="138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9"/>
      <c r="Q95" s="89"/>
    </row>
    <row r="96" spans="1:15" ht="15.75" customHeight="1">
      <c r="A96" s="140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41"/>
    </row>
    <row r="97" spans="1:15" ht="15.75">
      <c r="A97" s="54"/>
      <c r="B97" s="129" t="s">
        <v>20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1:15" ht="36">
      <c r="A98" s="145" t="s">
        <v>118</v>
      </c>
      <c r="B98" s="146" t="s">
        <v>117</v>
      </c>
      <c r="C98" s="25">
        <v>120</v>
      </c>
      <c r="D98" s="25">
        <v>0.84</v>
      </c>
      <c r="E98" s="25">
        <v>0.12</v>
      </c>
      <c r="F98" s="25">
        <v>2.28</v>
      </c>
      <c r="G98" s="25">
        <v>14.399999999999999</v>
      </c>
      <c r="H98" s="25">
        <v>0.048</v>
      </c>
      <c r="I98" s="25">
        <v>5.88</v>
      </c>
      <c r="J98" s="25">
        <v>0</v>
      </c>
      <c r="K98" s="25">
        <v>0.12</v>
      </c>
      <c r="L98" s="25">
        <v>20.4</v>
      </c>
      <c r="M98" s="25">
        <v>36</v>
      </c>
      <c r="N98" s="25">
        <v>16.8</v>
      </c>
      <c r="O98" s="25">
        <v>0.6</v>
      </c>
    </row>
    <row r="99" spans="1:15" ht="36">
      <c r="A99" s="85" t="s">
        <v>78</v>
      </c>
      <c r="B99" s="73" t="s">
        <v>79</v>
      </c>
      <c r="C99" s="71" t="s">
        <v>113</v>
      </c>
      <c r="D99" s="74">
        <v>15.056121999999998</v>
      </c>
      <c r="E99" s="84">
        <v>16.430479</v>
      </c>
      <c r="F99" s="74">
        <v>33.235263</v>
      </c>
      <c r="G99" s="84">
        <v>255.66621999999995</v>
      </c>
      <c r="H99" s="74">
        <v>0.17413370000000003</v>
      </c>
      <c r="I99" s="75">
        <v>70.74565000000001</v>
      </c>
      <c r="J99" s="75">
        <v>3.696999999999999</v>
      </c>
      <c r="K99" s="74">
        <v>3.9862290000000002</v>
      </c>
      <c r="L99" s="74">
        <v>92.00192</v>
      </c>
      <c r="M99" s="74">
        <v>201.94339</v>
      </c>
      <c r="N99" s="74">
        <v>35.68664</v>
      </c>
      <c r="O99" s="74">
        <v>14.815623999999998</v>
      </c>
    </row>
    <row r="100" spans="1:15" ht="36.75">
      <c r="A100" s="72" t="s">
        <v>37</v>
      </c>
      <c r="B100" s="78" t="s">
        <v>68</v>
      </c>
      <c r="C100" s="80" t="s">
        <v>69</v>
      </c>
      <c r="D100" s="83">
        <v>0.13</v>
      </c>
      <c r="E100" s="83">
        <v>0.02</v>
      </c>
      <c r="F100" s="83">
        <v>0.22</v>
      </c>
      <c r="G100" s="83">
        <v>2.1</v>
      </c>
      <c r="H100" s="83"/>
      <c r="I100" s="83">
        <v>2.83</v>
      </c>
      <c r="J100" s="83"/>
      <c r="K100" s="83">
        <v>0.01</v>
      </c>
      <c r="L100" s="83">
        <v>13.75</v>
      </c>
      <c r="M100" s="83">
        <v>4.4</v>
      </c>
      <c r="N100" s="83">
        <v>2.4</v>
      </c>
      <c r="O100" s="83">
        <v>0.31</v>
      </c>
    </row>
    <row r="101" spans="1:15" ht="36">
      <c r="A101" s="85" t="s">
        <v>31</v>
      </c>
      <c r="B101" s="78" t="s">
        <v>28</v>
      </c>
      <c r="C101" s="69">
        <v>70</v>
      </c>
      <c r="D101" s="74">
        <v>4.62</v>
      </c>
      <c r="E101" s="84">
        <v>0.8400000000000001</v>
      </c>
      <c r="F101" s="74">
        <v>27.720000000000006</v>
      </c>
      <c r="G101" s="76">
        <v>138.6</v>
      </c>
      <c r="H101" s="74">
        <v>0.11900000000000002</v>
      </c>
      <c r="I101" s="75">
        <v>0</v>
      </c>
      <c r="J101" s="75">
        <v>0</v>
      </c>
      <c r="K101" s="74">
        <v>0.9799999999999998</v>
      </c>
      <c r="L101" s="74">
        <v>20.300000000000004</v>
      </c>
      <c r="M101" s="74">
        <v>105</v>
      </c>
      <c r="N101" s="74">
        <v>32.9</v>
      </c>
      <c r="O101" s="74">
        <v>2.7299999999999995</v>
      </c>
    </row>
    <row r="102" spans="1:17" ht="15.75">
      <c r="A102" s="6"/>
      <c r="B102" s="8" t="s">
        <v>15</v>
      </c>
      <c r="C102" s="58">
        <v>640</v>
      </c>
      <c r="D102" s="88">
        <f>SUM(D98:D101)</f>
        <v>20.646122</v>
      </c>
      <c r="E102" s="88">
        <f>SUM(E98:E101)</f>
        <v>17.410479</v>
      </c>
      <c r="F102" s="88">
        <f>SUM(F98:F101)</f>
        <v>63.45526300000001</v>
      </c>
      <c r="G102" s="88">
        <v>517.55</v>
      </c>
      <c r="H102" s="88">
        <f aca="true" t="shared" si="4" ref="H102:O102">SUM(H98:H101)</f>
        <v>0.3411337000000001</v>
      </c>
      <c r="I102" s="88">
        <f t="shared" si="4"/>
        <v>79.45565</v>
      </c>
      <c r="J102" s="88">
        <f t="shared" si="4"/>
        <v>3.696999999999999</v>
      </c>
      <c r="K102" s="88">
        <f t="shared" si="4"/>
        <v>5.096228999999999</v>
      </c>
      <c r="L102" s="88">
        <f t="shared" si="4"/>
        <v>146.45192</v>
      </c>
      <c r="M102" s="88">
        <f t="shared" si="4"/>
        <v>347.34339</v>
      </c>
      <c r="N102" s="88">
        <f t="shared" si="4"/>
        <v>87.78663999999999</v>
      </c>
      <c r="O102" s="88">
        <f t="shared" si="4"/>
        <v>18.455623999999997</v>
      </c>
      <c r="Q102" s="59">
        <v>0.2</v>
      </c>
    </row>
    <row r="103" spans="1:17" ht="15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Q103" s="89"/>
    </row>
    <row r="104" spans="1:15" ht="15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1:15" ht="15.75">
      <c r="A105" s="54"/>
      <c r="B105" s="129" t="s">
        <v>21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1:15" ht="36.75">
      <c r="A106" s="72" t="s">
        <v>30</v>
      </c>
      <c r="B106" s="87" t="s">
        <v>70</v>
      </c>
      <c r="C106" s="79">
        <v>100</v>
      </c>
      <c r="D106" s="83">
        <v>0.4</v>
      </c>
      <c r="E106" s="83">
        <v>0.4</v>
      </c>
      <c r="F106" s="83">
        <v>9.8</v>
      </c>
      <c r="G106" s="83">
        <v>47</v>
      </c>
      <c r="H106" s="83">
        <v>0.03</v>
      </c>
      <c r="I106" s="83">
        <v>10</v>
      </c>
      <c r="J106" s="83"/>
      <c r="K106" s="83">
        <v>0.2</v>
      </c>
      <c r="L106" s="83">
        <v>16</v>
      </c>
      <c r="M106" s="83">
        <v>11</v>
      </c>
      <c r="N106" s="83">
        <v>9</v>
      </c>
      <c r="O106" s="83">
        <v>2.2</v>
      </c>
    </row>
    <row r="107" spans="1:15" ht="36.75">
      <c r="A107" s="72" t="s">
        <v>41</v>
      </c>
      <c r="B107" s="78" t="s">
        <v>40</v>
      </c>
      <c r="C107" s="79">
        <v>10</v>
      </c>
      <c r="D107" s="83">
        <v>2.03</v>
      </c>
      <c r="E107" s="83">
        <v>2.63</v>
      </c>
      <c r="F107" s="83">
        <v>0</v>
      </c>
      <c r="G107" s="83">
        <v>34.333333333333336</v>
      </c>
      <c r="H107" s="83">
        <v>0.0033333333333333335</v>
      </c>
      <c r="I107" s="83">
        <v>0.06999999999999999</v>
      </c>
      <c r="J107" s="83">
        <v>21</v>
      </c>
      <c r="K107" s="83">
        <v>0.04</v>
      </c>
      <c r="L107" s="83">
        <v>100</v>
      </c>
      <c r="M107" s="83">
        <v>60</v>
      </c>
      <c r="N107" s="83">
        <v>5.5</v>
      </c>
      <c r="O107" s="83">
        <v>0.06999999999999999</v>
      </c>
    </row>
    <row r="108" spans="1:15" ht="36.75">
      <c r="A108" s="72" t="s">
        <v>42</v>
      </c>
      <c r="B108" s="78" t="s">
        <v>80</v>
      </c>
      <c r="C108" s="27" t="s">
        <v>81</v>
      </c>
      <c r="D108" s="83">
        <v>34.92</v>
      </c>
      <c r="E108" s="23">
        <v>30.8</v>
      </c>
      <c r="F108" s="23">
        <v>16.4</v>
      </c>
      <c r="G108" s="24">
        <v>484.15999999999997</v>
      </c>
      <c r="H108" s="23">
        <v>0.128</v>
      </c>
      <c r="I108" s="23">
        <v>0.5199999999999999</v>
      </c>
      <c r="J108" s="23">
        <v>181.99999999999997</v>
      </c>
      <c r="K108" s="25">
        <v>1.1599999999999997</v>
      </c>
      <c r="L108" s="23">
        <v>293.55999999999995</v>
      </c>
      <c r="M108" s="23">
        <v>419.24000000000007</v>
      </c>
      <c r="N108" s="23">
        <v>47.16</v>
      </c>
      <c r="O108" s="23">
        <v>1.5866666666666664</v>
      </c>
    </row>
    <row r="109" spans="1:15" ht="36.75">
      <c r="A109" s="72" t="s">
        <v>34</v>
      </c>
      <c r="B109" s="78" t="s">
        <v>71</v>
      </c>
      <c r="C109" s="80">
        <v>200</v>
      </c>
      <c r="D109" s="83">
        <v>0.07</v>
      </c>
      <c r="E109" s="83">
        <v>0.02</v>
      </c>
      <c r="F109" s="83">
        <v>0.02999999999999936</v>
      </c>
      <c r="G109" s="83">
        <v>0</v>
      </c>
      <c r="H109" s="83">
        <v>0</v>
      </c>
      <c r="I109" s="83">
        <v>0.03</v>
      </c>
      <c r="J109" s="83">
        <v>0</v>
      </c>
      <c r="K109" s="83">
        <v>0</v>
      </c>
      <c r="L109" s="83">
        <v>10.65</v>
      </c>
      <c r="M109" s="83">
        <v>2.8</v>
      </c>
      <c r="N109" s="83">
        <v>1.4</v>
      </c>
      <c r="O109" s="83">
        <v>0.23500000000000004</v>
      </c>
    </row>
    <row r="110" spans="1:15" ht="36.75">
      <c r="A110" s="72" t="s">
        <v>31</v>
      </c>
      <c r="B110" s="82" t="s">
        <v>28</v>
      </c>
      <c r="C110" s="80">
        <v>45</v>
      </c>
      <c r="D110" s="83">
        <v>2.7224999999999997</v>
      </c>
      <c r="E110" s="83">
        <v>0.49499999999999994</v>
      </c>
      <c r="F110" s="83">
        <v>16.335</v>
      </c>
      <c r="G110" s="83">
        <v>81.675</v>
      </c>
      <c r="H110" s="83">
        <v>0.07012499999999999</v>
      </c>
      <c r="I110" s="83">
        <v>0</v>
      </c>
      <c r="J110" s="83">
        <v>0</v>
      </c>
      <c r="K110" s="83">
        <v>0.5775</v>
      </c>
      <c r="L110" s="83">
        <v>11.962500000000002</v>
      </c>
      <c r="M110" s="83">
        <v>61.875</v>
      </c>
      <c r="N110" s="83">
        <v>19.3875</v>
      </c>
      <c r="O110" s="83">
        <v>1.6087500000000001</v>
      </c>
    </row>
    <row r="111" spans="1:17" ht="15.75">
      <c r="A111" s="21"/>
      <c r="B111" s="29" t="s">
        <v>15</v>
      </c>
      <c r="C111" s="20">
        <v>555</v>
      </c>
      <c r="D111" s="81">
        <f aca="true" t="shared" si="5" ref="D111:O111">SUM(D106:D110)</f>
        <v>40.1425</v>
      </c>
      <c r="E111" s="81">
        <f t="shared" si="5"/>
        <v>34.345</v>
      </c>
      <c r="F111" s="81">
        <f t="shared" si="5"/>
        <v>42.565</v>
      </c>
      <c r="G111" s="81">
        <f t="shared" si="5"/>
        <v>647.1683333333333</v>
      </c>
      <c r="H111" s="81">
        <f t="shared" si="5"/>
        <v>0.23145833333333332</v>
      </c>
      <c r="I111" s="81">
        <f t="shared" si="5"/>
        <v>10.62</v>
      </c>
      <c r="J111" s="81">
        <f t="shared" si="5"/>
        <v>202.99999999999997</v>
      </c>
      <c r="K111" s="81">
        <f t="shared" si="5"/>
        <v>1.9774999999999996</v>
      </c>
      <c r="L111" s="81">
        <f t="shared" si="5"/>
        <v>432.1724999999999</v>
      </c>
      <c r="M111" s="81">
        <f t="shared" si="5"/>
        <v>554.9150000000001</v>
      </c>
      <c r="N111" s="81">
        <f t="shared" si="5"/>
        <v>82.44749999999999</v>
      </c>
      <c r="O111" s="81">
        <f t="shared" si="5"/>
        <v>5.700416666666667</v>
      </c>
      <c r="Q111" s="59">
        <v>0.25</v>
      </c>
    </row>
    <row r="112" spans="1:15" ht="15.75">
      <c r="A112" s="21"/>
      <c r="B112" s="107" t="s">
        <v>107</v>
      </c>
      <c r="C112" s="20">
        <f aca="true" t="shared" si="6" ref="C112:O112">C65+C74+C83+C94+C102+C111</f>
        <v>3633</v>
      </c>
      <c r="D112" s="111">
        <f t="shared" si="6"/>
        <v>149.57434255488863</v>
      </c>
      <c r="E112" s="111">
        <f t="shared" si="6"/>
        <v>134.0430750935099</v>
      </c>
      <c r="F112" s="111">
        <f t="shared" si="6"/>
        <v>375.31011827544353</v>
      </c>
      <c r="G112" s="111">
        <f t="shared" si="6"/>
        <v>3396.19647003729</v>
      </c>
      <c r="H112" s="111">
        <f t="shared" si="6"/>
        <v>1.9272574429754512</v>
      </c>
      <c r="I112" s="111">
        <f t="shared" si="6"/>
        <v>125.93823458165876</v>
      </c>
      <c r="J112" s="111">
        <f t="shared" si="6"/>
        <v>383.1604782608695</v>
      </c>
      <c r="K112" s="111">
        <f t="shared" si="6"/>
        <v>26.651764649042228</v>
      </c>
      <c r="L112" s="111">
        <f t="shared" si="6"/>
        <v>1182.5175104013779</v>
      </c>
      <c r="M112" s="111">
        <f t="shared" si="6"/>
        <v>2551.183692468813</v>
      </c>
      <c r="N112" s="111">
        <f t="shared" si="6"/>
        <v>666.1346427924212</v>
      </c>
      <c r="O112" s="111">
        <f t="shared" si="6"/>
        <v>50.602280788802474</v>
      </c>
    </row>
    <row r="113" spans="1:15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</row>
    <row r="114" spans="1:15" ht="15.75">
      <c r="A114" s="31"/>
      <c r="B114" s="32"/>
      <c r="C114" s="33"/>
      <c r="D114" s="34"/>
      <c r="E114" s="34"/>
      <c r="F114" s="34"/>
      <c r="G114" s="35"/>
      <c r="H114" s="34"/>
      <c r="I114" s="34"/>
      <c r="J114" s="34"/>
      <c r="K114" s="35"/>
      <c r="L114" s="34"/>
      <c r="M114" s="34"/>
      <c r="N114" s="34"/>
      <c r="O114" s="34"/>
    </row>
    <row r="115" spans="1:15" ht="15.75">
      <c r="A115" s="31"/>
      <c r="B115" s="32"/>
      <c r="C115" s="33"/>
      <c r="D115" s="34"/>
      <c r="E115" s="34"/>
      <c r="F115" s="34"/>
      <c r="G115" s="35"/>
      <c r="H115" s="34"/>
      <c r="I115" s="34"/>
      <c r="J115" s="34"/>
      <c r="K115" s="35"/>
      <c r="L115" s="34"/>
      <c r="M115" s="34"/>
      <c r="N115" s="34"/>
      <c r="O115" s="34"/>
    </row>
    <row r="116" spans="1:15" ht="15.75">
      <c r="A116" s="31"/>
      <c r="B116" s="32"/>
      <c r="C116" s="33"/>
      <c r="D116" s="34"/>
      <c r="E116" s="34"/>
      <c r="F116" s="34"/>
      <c r="G116" s="35"/>
      <c r="H116" s="34"/>
      <c r="I116" s="34"/>
      <c r="J116" s="34"/>
      <c r="K116" s="35"/>
      <c r="L116" s="34"/>
      <c r="M116" s="34"/>
      <c r="N116" s="34"/>
      <c r="O116" s="34"/>
    </row>
    <row r="117" spans="1:15" ht="15.75">
      <c r="A117" s="31"/>
      <c r="B117" s="32"/>
      <c r="C117" s="33"/>
      <c r="D117" s="34"/>
      <c r="E117" s="34"/>
      <c r="F117" s="34"/>
      <c r="G117" s="35"/>
      <c r="H117" s="34"/>
      <c r="I117" s="34"/>
      <c r="J117" s="34"/>
      <c r="K117" s="35"/>
      <c r="L117" s="34"/>
      <c r="M117" s="34"/>
      <c r="N117" s="34"/>
      <c r="O117" s="34"/>
    </row>
    <row r="118" spans="1:15" ht="15.75">
      <c r="A118" s="31"/>
      <c r="B118" s="32"/>
      <c r="C118" s="33"/>
      <c r="D118" s="34"/>
      <c r="E118" s="34"/>
      <c r="F118" s="34"/>
      <c r="G118" s="35"/>
      <c r="H118" s="34"/>
      <c r="I118" s="34"/>
      <c r="J118" s="34"/>
      <c r="K118" s="35"/>
      <c r="L118" s="34"/>
      <c r="M118" s="34"/>
      <c r="N118" s="34"/>
      <c r="O118" s="34"/>
    </row>
    <row r="119" spans="1:15" ht="15.75">
      <c r="A119" s="31"/>
      <c r="B119" s="32"/>
      <c r="C119" s="33"/>
      <c r="D119" s="34"/>
      <c r="E119" s="34"/>
      <c r="F119" s="34"/>
      <c r="G119" s="35"/>
      <c r="H119" s="34"/>
      <c r="I119" s="34"/>
      <c r="J119" s="34"/>
      <c r="K119" s="35"/>
      <c r="L119" s="34"/>
      <c r="M119" s="34"/>
      <c r="N119" s="34"/>
      <c r="O119" s="34"/>
    </row>
    <row r="120" spans="1:15" ht="15.75">
      <c r="A120" s="31"/>
      <c r="B120" s="32"/>
      <c r="C120" s="33"/>
      <c r="D120" s="34"/>
      <c r="E120" s="34"/>
      <c r="F120" s="34"/>
      <c r="G120" s="35"/>
      <c r="H120" s="34"/>
      <c r="I120" s="34"/>
      <c r="J120" s="34"/>
      <c r="K120" s="35"/>
      <c r="L120" s="34"/>
      <c r="M120" s="34"/>
      <c r="N120" s="34"/>
      <c r="O120" s="34"/>
    </row>
    <row r="121" spans="1:15" ht="15.75">
      <c r="A121" s="31"/>
      <c r="B121" s="32"/>
      <c r="C121" s="33"/>
      <c r="D121" s="34"/>
      <c r="E121" s="34"/>
      <c r="F121" s="34"/>
      <c r="G121" s="35"/>
      <c r="H121" s="34"/>
      <c r="I121" s="34"/>
      <c r="J121" s="34"/>
      <c r="K121" s="35"/>
      <c r="L121" s="34"/>
      <c r="M121" s="34"/>
      <c r="N121" s="34"/>
      <c r="O121" s="34"/>
    </row>
    <row r="122" spans="1:15" ht="15.75">
      <c r="A122" s="31"/>
      <c r="B122" s="32"/>
      <c r="C122" s="33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</row>
    <row r="123" spans="1:15" ht="15.75">
      <c r="A123" s="31"/>
      <c r="B123" s="32"/>
      <c r="C123" s="33"/>
      <c r="D123" s="34"/>
      <c r="E123" s="34"/>
      <c r="F123" s="34"/>
      <c r="G123" s="35"/>
      <c r="H123" s="34"/>
      <c r="I123" s="34"/>
      <c r="J123" s="34"/>
      <c r="K123" s="35"/>
      <c r="L123" s="34"/>
      <c r="M123" s="34"/>
      <c r="N123" s="34"/>
      <c r="O123" s="34"/>
    </row>
    <row r="124" spans="1:15" ht="15.75">
      <c r="A124" s="31"/>
      <c r="B124" s="32"/>
      <c r="C124" s="33"/>
      <c r="D124" s="34"/>
      <c r="E124" s="34"/>
      <c r="F124" s="34"/>
      <c r="G124" s="35"/>
      <c r="H124" s="34"/>
      <c r="I124" s="34"/>
      <c r="J124" s="34"/>
      <c r="K124" s="35"/>
      <c r="L124" s="34"/>
      <c r="M124" s="34"/>
      <c r="N124" s="34"/>
      <c r="O124" s="34"/>
    </row>
    <row r="125" spans="1:15" ht="15.75">
      <c r="A125" s="31"/>
      <c r="B125" s="32"/>
      <c r="C125" s="33"/>
      <c r="D125" s="34"/>
      <c r="E125" s="34"/>
      <c r="F125" s="34"/>
      <c r="G125" s="35"/>
      <c r="H125" s="34"/>
      <c r="I125" s="34"/>
      <c r="J125" s="34"/>
      <c r="K125" s="35"/>
      <c r="L125" s="34"/>
      <c r="M125" s="34"/>
      <c r="N125" s="34"/>
      <c r="O125" s="34"/>
    </row>
    <row r="126" spans="1:15" ht="25.5">
      <c r="A126" s="6" t="s">
        <v>25</v>
      </c>
      <c r="B126" s="14" t="s">
        <v>0</v>
      </c>
      <c r="C126" s="14" t="s">
        <v>27</v>
      </c>
      <c r="D126" s="15" t="s">
        <v>1</v>
      </c>
      <c r="E126" s="15" t="s">
        <v>2</v>
      </c>
      <c r="F126" s="15" t="s">
        <v>3</v>
      </c>
      <c r="G126" s="15" t="s">
        <v>4</v>
      </c>
      <c r="H126" s="15" t="s">
        <v>5</v>
      </c>
      <c r="I126" s="15" t="s">
        <v>6</v>
      </c>
      <c r="J126" s="15" t="s">
        <v>7</v>
      </c>
      <c r="K126" s="15" t="s">
        <v>8</v>
      </c>
      <c r="L126" s="15" t="s">
        <v>9</v>
      </c>
      <c r="M126" s="15" t="s">
        <v>10</v>
      </c>
      <c r="N126" s="15" t="s">
        <v>11</v>
      </c>
      <c r="O126" s="15" t="s">
        <v>12</v>
      </c>
    </row>
    <row r="127" spans="1:15" ht="15.75">
      <c r="A127" s="5"/>
      <c r="B127" s="119" t="s">
        <v>13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1:15" ht="15.75">
      <c r="A128" s="56"/>
      <c r="B128" s="119" t="s">
        <v>14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1:15" ht="36.75">
      <c r="A129" s="72" t="s">
        <v>30</v>
      </c>
      <c r="B129" s="87" t="s">
        <v>70</v>
      </c>
      <c r="C129" s="79">
        <v>100</v>
      </c>
      <c r="D129" s="83">
        <v>0.4</v>
      </c>
      <c r="E129" s="83">
        <v>0.4</v>
      </c>
      <c r="F129" s="83">
        <v>9.8</v>
      </c>
      <c r="G129" s="83">
        <v>47</v>
      </c>
      <c r="H129" s="83">
        <v>0.03</v>
      </c>
      <c r="I129" s="83">
        <v>10</v>
      </c>
      <c r="J129" s="83"/>
      <c r="K129" s="83">
        <v>0.2</v>
      </c>
      <c r="L129" s="83">
        <v>16</v>
      </c>
      <c r="M129" s="83">
        <v>11</v>
      </c>
      <c r="N129" s="83">
        <v>9</v>
      </c>
      <c r="O129" s="83">
        <v>2.2</v>
      </c>
    </row>
    <row r="130" spans="1:15" ht="36">
      <c r="A130" s="85" t="s">
        <v>47</v>
      </c>
      <c r="B130" s="73" t="s">
        <v>61</v>
      </c>
      <c r="C130" s="71" t="s">
        <v>114</v>
      </c>
      <c r="D130" s="74">
        <v>10.766666666666667</v>
      </c>
      <c r="E130" s="74">
        <v>15.515555555555556</v>
      </c>
      <c r="F130" s="74">
        <v>0</v>
      </c>
      <c r="G130" s="76">
        <v>224.44444444444446</v>
      </c>
      <c r="H130" s="74">
        <v>0.08000000000000002</v>
      </c>
      <c r="I130" s="74">
        <v>2.7</v>
      </c>
      <c r="J130" s="75">
        <v>107.19999999999997</v>
      </c>
      <c r="K130" s="74">
        <v>2.12</v>
      </c>
      <c r="L130" s="74">
        <v>54.10000000000001</v>
      </c>
      <c r="M130" s="74">
        <v>190.58</v>
      </c>
      <c r="N130" s="74">
        <v>24.92</v>
      </c>
      <c r="O130" s="74">
        <v>2.2</v>
      </c>
    </row>
    <row r="131" spans="1:15" ht="36.75">
      <c r="A131" s="72" t="s">
        <v>35</v>
      </c>
      <c r="B131" s="73" t="s">
        <v>84</v>
      </c>
      <c r="C131" s="71" t="s">
        <v>74</v>
      </c>
      <c r="D131" s="84">
        <v>5.8991999999999996</v>
      </c>
      <c r="E131" s="84">
        <v>2.9484</v>
      </c>
      <c r="F131" s="84">
        <v>38.4996</v>
      </c>
      <c r="G131" s="84">
        <v>203.4</v>
      </c>
      <c r="H131" s="84">
        <v>0.12</v>
      </c>
      <c r="I131" s="84">
        <v>0</v>
      </c>
      <c r="J131" s="84">
        <v>12</v>
      </c>
      <c r="K131" s="84">
        <v>0.654</v>
      </c>
      <c r="L131" s="84">
        <v>60.599999999999994</v>
      </c>
      <c r="M131" s="84">
        <v>202.584</v>
      </c>
      <c r="N131" s="84">
        <v>31.2</v>
      </c>
      <c r="O131" s="84">
        <v>1.1267999999999998</v>
      </c>
    </row>
    <row r="132" spans="1:15" ht="36.75">
      <c r="A132" s="72" t="s">
        <v>36</v>
      </c>
      <c r="B132" s="78" t="s">
        <v>83</v>
      </c>
      <c r="C132" s="70">
        <v>200</v>
      </c>
      <c r="D132" s="74">
        <v>2.166</v>
      </c>
      <c r="E132" s="74">
        <v>2.6780000000000004</v>
      </c>
      <c r="F132" s="74">
        <v>0</v>
      </c>
      <c r="G132" s="76">
        <v>21.2</v>
      </c>
      <c r="H132" s="74">
        <v>0.044000000000000004</v>
      </c>
      <c r="I132" s="74">
        <v>1.3</v>
      </c>
      <c r="J132" s="74">
        <v>20</v>
      </c>
      <c r="K132" s="74">
        <v>0</v>
      </c>
      <c r="L132" s="74">
        <v>125.18</v>
      </c>
      <c r="M132" s="74">
        <v>90</v>
      </c>
      <c r="N132" s="74">
        <v>14</v>
      </c>
      <c r="O132" s="74">
        <v>0.075</v>
      </c>
    </row>
    <row r="133" spans="1:15" ht="36">
      <c r="A133" s="85" t="s">
        <v>31</v>
      </c>
      <c r="B133" s="78" t="s">
        <v>28</v>
      </c>
      <c r="C133" s="69">
        <v>30</v>
      </c>
      <c r="D133" s="74">
        <v>1.98</v>
      </c>
      <c r="E133" s="74">
        <v>0.36</v>
      </c>
      <c r="F133" s="74">
        <v>11.88</v>
      </c>
      <c r="G133" s="76">
        <v>59.400000000000006</v>
      </c>
      <c r="H133" s="74">
        <v>0.051000000000000004</v>
      </c>
      <c r="I133" s="75">
        <v>0</v>
      </c>
      <c r="J133" s="75">
        <v>0</v>
      </c>
      <c r="K133" s="74">
        <v>0.41999999999999993</v>
      </c>
      <c r="L133" s="74">
        <v>8.700000000000001</v>
      </c>
      <c r="M133" s="74">
        <v>45</v>
      </c>
      <c r="N133" s="74">
        <v>14.100000000000001</v>
      </c>
      <c r="O133" s="74">
        <v>1.17</v>
      </c>
    </row>
    <row r="134" spans="1:17" ht="15.75">
      <c r="A134" s="6"/>
      <c r="B134" s="8" t="s">
        <v>15</v>
      </c>
      <c r="C134" s="9">
        <v>613</v>
      </c>
      <c r="D134" s="77">
        <f>SUM(D129:D133)</f>
        <v>21.21186666666667</v>
      </c>
      <c r="E134" s="77">
        <f aca="true" t="shared" si="7" ref="E134:O134">SUM(E129:E133)</f>
        <v>21.901955555555556</v>
      </c>
      <c r="F134" s="77">
        <f t="shared" si="7"/>
        <v>60.1796</v>
      </c>
      <c r="G134" s="77">
        <f t="shared" si="7"/>
        <v>555.4444444444445</v>
      </c>
      <c r="H134" s="77">
        <f t="shared" si="7"/>
        <v>0.325</v>
      </c>
      <c r="I134" s="77">
        <f t="shared" si="7"/>
        <v>14</v>
      </c>
      <c r="J134" s="77">
        <f t="shared" si="7"/>
        <v>139.2</v>
      </c>
      <c r="K134" s="77">
        <f t="shared" si="7"/>
        <v>3.394</v>
      </c>
      <c r="L134" s="77">
        <f t="shared" si="7"/>
        <v>264.58</v>
      </c>
      <c r="M134" s="77">
        <f t="shared" si="7"/>
        <v>539.164</v>
      </c>
      <c r="N134" s="77">
        <f t="shared" si="7"/>
        <v>93.22</v>
      </c>
      <c r="O134" s="77">
        <f t="shared" si="7"/>
        <v>6.7718</v>
      </c>
      <c r="Q134" s="59">
        <v>0.2</v>
      </c>
    </row>
    <row r="135" spans="1:17" ht="15.75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2"/>
      <c r="Q135" s="89"/>
    </row>
    <row r="136" spans="1:15" ht="15.75" customHeight="1">
      <c r="A136" s="123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5"/>
    </row>
    <row r="137" spans="1:15" ht="15.75">
      <c r="A137" s="56"/>
      <c r="B137" s="119" t="s">
        <v>16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1:15" ht="36">
      <c r="A138" s="85" t="s">
        <v>53</v>
      </c>
      <c r="B138" s="78" t="s">
        <v>87</v>
      </c>
      <c r="C138" s="79">
        <v>50</v>
      </c>
      <c r="D138" s="83">
        <v>5.965</v>
      </c>
      <c r="E138" s="83">
        <v>7.98</v>
      </c>
      <c r="F138" s="83">
        <v>11.950000000000001</v>
      </c>
      <c r="G138" s="83">
        <v>143.9</v>
      </c>
      <c r="H138" s="83">
        <v>0.056</v>
      </c>
      <c r="I138" s="83">
        <v>0.105</v>
      </c>
      <c r="J138" s="39">
        <v>51.5</v>
      </c>
      <c r="K138" s="83">
        <v>0.5299999999999999</v>
      </c>
      <c r="L138" s="83">
        <v>159.89999999999998</v>
      </c>
      <c r="M138" s="83">
        <v>136.5</v>
      </c>
      <c r="N138" s="83">
        <v>22.35</v>
      </c>
      <c r="O138" s="83">
        <v>1.285</v>
      </c>
    </row>
    <row r="139" spans="1:15" ht="36">
      <c r="A139" s="85" t="s">
        <v>44</v>
      </c>
      <c r="B139" s="73" t="s">
        <v>57</v>
      </c>
      <c r="C139" s="71" t="s">
        <v>114</v>
      </c>
      <c r="D139" s="84">
        <v>11.277777777777779</v>
      </c>
      <c r="E139" s="84">
        <v>11.666666666666666</v>
      </c>
      <c r="F139" s="84">
        <v>9</v>
      </c>
      <c r="G139" s="84">
        <v>221.73913043478262</v>
      </c>
      <c r="H139" s="84">
        <v>0.15217391304347827</v>
      </c>
      <c r="I139" s="84">
        <v>0.21739130434782608</v>
      </c>
      <c r="J139" s="84">
        <v>3.0434782608695623</v>
      </c>
      <c r="K139" s="84">
        <v>2.5217391304347823</v>
      </c>
      <c r="L139" s="84">
        <v>14.978260869565219</v>
      </c>
      <c r="M139" s="84">
        <v>116.21739130434783</v>
      </c>
      <c r="N139" s="84">
        <v>17.869565217391308</v>
      </c>
      <c r="O139" s="84">
        <v>1.891304347826087</v>
      </c>
    </row>
    <row r="140" spans="1:15" ht="36">
      <c r="A140" s="85" t="s">
        <v>85</v>
      </c>
      <c r="B140" s="73" t="s">
        <v>75</v>
      </c>
      <c r="C140" s="70" t="s">
        <v>67</v>
      </c>
      <c r="D140" s="84">
        <v>7.447000000000001</v>
      </c>
      <c r="E140" s="84">
        <v>8.903999999999998</v>
      </c>
      <c r="F140" s="84">
        <v>29.3235</v>
      </c>
      <c r="G140" s="84">
        <v>228.35000000000002</v>
      </c>
      <c r="H140" s="84">
        <v>0.162</v>
      </c>
      <c r="I140" s="84">
        <v>0.864</v>
      </c>
      <c r="J140" s="84">
        <v>33.32</v>
      </c>
      <c r="K140" s="84">
        <v>0.518</v>
      </c>
      <c r="L140" s="84">
        <v>133.69799999999998</v>
      </c>
      <c r="M140" s="84">
        <v>210.28199999999998</v>
      </c>
      <c r="N140" s="84">
        <v>63.73799999999999</v>
      </c>
      <c r="O140" s="84">
        <v>1.549</v>
      </c>
    </row>
    <row r="141" spans="1:15" ht="36">
      <c r="A141" s="85" t="s">
        <v>37</v>
      </c>
      <c r="B141" s="73" t="s">
        <v>68</v>
      </c>
      <c r="C141" s="70" t="s">
        <v>69</v>
      </c>
      <c r="D141" s="84">
        <v>0.13</v>
      </c>
      <c r="E141" s="84">
        <v>0.02</v>
      </c>
      <c r="F141" s="84">
        <v>0.22</v>
      </c>
      <c r="G141" s="84">
        <v>2.1</v>
      </c>
      <c r="H141" s="84"/>
      <c r="I141" s="84">
        <v>2.83</v>
      </c>
      <c r="J141" s="84"/>
      <c r="K141" s="84">
        <v>0.01</v>
      </c>
      <c r="L141" s="84">
        <v>13.75</v>
      </c>
      <c r="M141" s="84">
        <v>4.4</v>
      </c>
      <c r="N141" s="84">
        <v>2.4</v>
      </c>
      <c r="O141" s="84">
        <v>0.31</v>
      </c>
    </row>
    <row r="142" spans="1:15" ht="36">
      <c r="A142" s="85" t="s">
        <v>31</v>
      </c>
      <c r="B142" s="78" t="s">
        <v>28</v>
      </c>
      <c r="C142" s="69">
        <v>30</v>
      </c>
      <c r="D142" s="84">
        <v>1.98</v>
      </c>
      <c r="E142" s="84">
        <v>0.36</v>
      </c>
      <c r="F142" s="84">
        <v>11.88</v>
      </c>
      <c r="G142" s="84">
        <v>59.400000000000006</v>
      </c>
      <c r="H142" s="84">
        <v>0.051000000000000004</v>
      </c>
      <c r="I142" s="84">
        <v>0</v>
      </c>
      <c r="J142" s="84">
        <v>0</v>
      </c>
      <c r="K142" s="84">
        <v>0.41999999999999993</v>
      </c>
      <c r="L142" s="84">
        <v>8.700000000000001</v>
      </c>
      <c r="M142" s="84">
        <v>45</v>
      </c>
      <c r="N142" s="84">
        <v>14.100000000000001</v>
      </c>
      <c r="O142" s="84">
        <v>1.17</v>
      </c>
    </row>
    <row r="143" spans="1:17" ht="15.75">
      <c r="A143" s="6"/>
      <c r="B143" s="8" t="s">
        <v>15</v>
      </c>
      <c r="C143" s="9">
        <v>565</v>
      </c>
      <c r="D143" s="77">
        <f aca="true" t="shared" si="8" ref="D143:O143">SUM(D138:D142)</f>
        <v>26.799777777777777</v>
      </c>
      <c r="E143" s="77">
        <f t="shared" si="8"/>
        <v>28.930666666666664</v>
      </c>
      <c r="F143" s="77">
        <f t="shared" si="8"/>
        <v>62.3735</v>
      </c>
      <c r="G143" s="77">
        <f t="shared" si="8"/>
        <v>655.4891304347826</v>
      </c>
      <c r="H143" s="77">
        <f t="shared" si="8"/>
        <v>0.42117391304347823</v>
      </c>
      <c r="I143" s="77">
        <f t="shared" si="8"/>
        <v>4.016391304347826</v>
      </c>
      <c r="J143" s="77">
        <f t="shared" si="8"/>
        <v>87.86347826086956</v>
      </c>
      <c r="K143" s="77">
        <f t="shared" si="8"/>
        <v>3.999739130434782</v>
      </c>
      <c r="L143" s="77">
        <f t="shared" si="8"/>
        <v>331.0262608695652</v>
      </c>
      <c r="M143" s="77">
        <f t="shared" si="8"/>
        <v>512.3993913043478</v>
      </c>
      <c r="N143" s="77">
        <f t="shared" si="8"/>
        <v>120.4575652173913</v>
      </c>
      <c r="O143" s="77">
        <f t="shared" si="8"/>
        <v>6.205304347826087</v>
      </c>
      <c r="Q143" s="59">
        <v>0.25</v>
      </c>
    </row>
    <row r="144" spans="1:17" ht="15.75" customHeight="1">
      <c r="A144" s="120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2"/>
      <c r="Q144" s="89"/>
    </row>
    <row r="145" spans="1:17" ht="15.75" customHeight="1">
      <c r="A145" s="123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5"/>
      <c r="Q145" s="89"/>
    </row>
    <row r="146" spans="1:15" ht="15.75">
      <c r="A146" s="56"/>
      <c r="B146" s="119" t="s">
        <v>17</v>
      </c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1:15" ht="38.25">
      <c r="A147" s="43" t="s">
        <v>51</v>
      </c>
      <c r="B147" s="50" t="s">
        <v>50</v>
      </c>
      <c r="C147" s="53">
        <v>100</v>
      </c>
      <c r="D147" s="51">
        <v>1.4080000000000001</v>
      </c>
      <c r="E147" s="52">
        <v>6.012</v>
      </c>
      <c r="F147" s="52">
        <v>8.26</v>
      </c>
      <c r="G147" s="51">
        <v>92.8</v>
      </c>
      <c r="H147" s="51">
        <v>0.017</v>
      </c>
      <c r="I147" s="51">
        <v>6.65</v>
      </c>
      <c r="J147" s="51">
        <v>0</v>
      </c>
      <c r="K147" s="51">
        <v>2.7</v>
      </c>
      <c r="L147" s="51">
        <v>35.46399999999999</v>
      </c>
      <c r="M147" s="51">
        <v>40.63199999999999</v>
      </c>
      <c r="N147" s="51">
        <v>20.694999999999997</v>
      </c>
      <c r="O147" s="51">
        <v>1.324</v>
      </c>
    </row>
    <row r="148" spans="1:15" ht="36">
      <c r="A148" s="85" t="s">
        <v>46</v>
      </c>
      <c r="B148" s="73" t="s">
        <v>45</v>
      </c>
      <c r="C148" s="69">
        <v>100</v>
      </c>
      <c r="D148" s="84">
        <v>13.166666666666666</v>
      </c>
      <c r="E148" s="40">
        <v>8.955555555555556</v>
      </c>
      <c r="F148" s="40">
        <v>20.584444444444443</v>
      </c>
      <c r="G148" s="84">
        <v>220</v>
      </c>
      <c r="H148" s="84">
        <v>0.20000000000000004</v>
      </c>
      <c r="I148" s="84">
        <v>0.9</v>
      </c>
      <c r="J148" s="84">
        <v>13.799999999999997</v>
      </c>
      <c r="K148" s="84">
        <v>68.30000000000001</v>
      </c>
      <c r="L148" s="84">
        <v>57.38000000000001</v>
      </c>
      <c r="M148" s="84">
        <v>77</v>
      </c>
      <c r="N148" s="84">
        <v>22.2</v>
      </c>
      <c r="O148" s="84">
        <v>3.6</v>
      </c>
    </row>
    <row r="149" spans="1:15" ht="36">
      <c r="A149" s="85" t="s">
        <v>89</v>
      </c>
      <c r="B149" s="73" t="s">
        <v>88</v>
      </c>
      <c r="C149" s="69">
        <v>200</v>
      </c>
      <c r="D149" s="84">
        <v>4.08</v>
      </c>
      <c r="E149" s="84">
        <v>7.36</v>
      </c>
      <c r="F149" s="84">
        <v>9.79</v>
      </c>
      <c r="G149" s="84">
        <v>134</v>
      </c>
      <c r="H149" s="84">
        <v>0.06</v>
      </c>
      <c r="I149" s="84">
        <v>34.16</v>
      </c>
      <c r="J149" s="84">
        <v>0</v>
      </c>
      <c r="K149" s="84">
        <v>3.9</v>
      </c>
      <c r="L149" s="84">
        <v>117.32</v>
      </c>
      <c r="M149" s="84">
        <v>81.38</v>
      </c>
      <c r="N149" s="84">
        <v>41.7</v>
      </c>
      <c r="O149" s="84">
        <v>1.64</v>
      </c>
    </row>
    <row r="150" spans="1:15" ht="36.75">
      <c r="A150" s="72" t="s">
        <v>34</v>
      </c>
      <c r="B150" s="78" t="s">
        <v>71</v>
      </c>
      <c r="C150" s="80">
        <v>200</v>
      </c>
      <c r="D150" s="83">
        <v>0.07</v>
      </c>
      <c r="E150" s="83">
        <v>0.02</v>
      </c>
      <c r="F150" s="83">
        <v>0.02999999999999936</v>
      </c>
      <c r="G150" s="83">
        <v>0</v>
      </c>
      <c r="H150" s="83">
        <v>0</v>
      </c>
      <c r="I150" s="83">
        <v>0.03</v>
      </c>
      <c r="J150" s="83">
        <v>0</v>
      </c>
      <c r="K150" s="83">
        <v>0</v>
      </c>
      <c r="L150" s="83">
        <v>10.65</v>
      </c>
      <c r="M150" s="83">
        <v>2.8</v>
      </c>
      <c r="N150" s="83">
        <v>1.4</v>
      </c>
      <c r="O150" s="83">
        <v>0.23500000000000004</v>
      </c>
    </row>
    <row r="151" spans="1:15" ht="36">
      <c r="A151" s="85" t="s">
        <v>31</v>
      </c>
      <c r="B151" s="78" t="s">
        <v>28</v>
      </c>
      <c r="C151" s="69">
        <v>45</v>
      </c>
      <c r="D151" s="74">
        <v>2.7224999999999997</v>
      </c>
      <c r="E151" s="74">
        <v>0.49499999999999994</v>
      </c>
      <c r="F151" s="74">
        <v>16.335</v>
      </c>
      <c r="G151" s="76">
        <v>81.675</v>
      </c>
      <c r="H151" s="74">
        <v>0.07012499999999999</v>
      </c>
      <c r="I151" s="75">
        <v>0</v>
      </c>
      <c r="J151" s="75">
        <v>0</v>
      </c>
      <c r="K151" s="74">
        <v>0.5775</v>
      </c>
      <c r="L151" s="74">
        <v>11.962500000000002</v>
      </c>
      <c r="M151" s="74">
        <v>61.875</v>
      </c>
      <c r="N151" s="74">
        <v>19.3875</v>
      </c>
      <c r="O151" s="74">
        <v>1.6087500000000001</v>
      </c>
    </row>
    <row r="152" spans="1:17" ht="15.75">
      <c r="A152" s="6"/>
      <c r="B152" s="8" t="s">
        <v>15</v>
      </c>
      <c r="C152" s="9">
        <v>645</v>
      </c>
      <c r="D152" s="77">
        <f>SUM(D147:D151)</f>
        <v>21.447166666666664</v>
      </c>
      <c r="E152" s="77">
        <f aca="true" t="shared" si="9" ref="E152:O152">SUM(E147:E151)</f>
        <v>22.842555555555556</v>
      </c>
      <c r="F152" s="77">
        <f t="shared" si="9"/>
        <v>54.99944444444444</v>
      </c>
      <c r="G152" s="77">
        <f t="shared" si="9"/>
        <v>528.475</v>
      </c>
      <c r="H152" s="77">
        <f t="shared" si="9"/>
        <v>0.347125</v>
      </c>
      <c r="I152" s="77">
        <f t="shared" si="9"/>
        <v>41.739999999999995</v>
      </c>
      <c r="J152" s="77">
        <f t="shared" si="9"/>
        <v>13.799999999999997</v>
      </c>
      <c r="K152" s="77">
        <f t="shared" si="9"/>
        <v>75.47750000000002</v>
      </c>
      <c r="L152" s="77">
        <f t="shared" si="9"/>
        <v>232.7765</v>
      </c>
      <c r="M152" s="77">
        <f t="shared" si="9"/>
        <v>263.687</v>
      </c>
      <c r="N152" s="77">
        <f t="shared" si="9"/>
        <v>105.38250000000001</v>
      </c>
      <c r="O152" s="77">
        <f t="shared" si="9"/>
        <v>8.40775</v>
      </c>
      <c r="Q152" s="59">
        <v>0.2</v>
      </c>
    </row>
    <row r="153" spans="1:17" ht="15.75" customHeight="1">
      <c r="A153" s="120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2"/>
      <c r="Q153" s="89"/>
    </row>
    <row r="154" spans="1:15" ht="15.75" customHeight="1">
      <c r="A154" s="123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5"/>
    </row>
    <row r="155" spans="1:15" ht="15.75">
      <c r="A155" s="56"/>
      <c r="B155" s="119" t="s">
        <v>19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1:15" ht="36">
      <c r="A156" s="85" t="s">
        <v>91</v>
      </c>
      <c r="B156" s="73" t="s">
        <v>92</v>
      </c>
      <c r="C156" s="70">
        <v>100</v>
      </c>
      <c r="D156" s="74">
        <v>30.840000000000003</v>
      </c>
      <c r="E156" s="74">
        <v>9.23</v>
      </c>
      <c r="F156" s="74">
        <v>0.07</v>
      </c>
      <c r="G156" s="84">
        <v>201.00000000000003</v>
      </c>
      <c r="H156" s="74">
        <v>0.03333333333333333</v>
      </c>
      <c r="I156" s="74">
        <v>0</v>
      </c>
      <c r="J156" s="74">
        <v>40</v>
      </c>
      <c r="K156" s="74">
        <v>0.35</v>
      </c>
      <c r="L156" s="74">
        <v>40.2</v>
      </c>
      <c r="M156" s="74">
        <v>144.50000000000003</v>
      </c>
      <c r="N156" s="74">
        <v>20</v>
      </c>
      <c r="O156" s="74">
        <v>20.01</v>
      </c>
    </row>
    <row r="157" spans="1:15" ht="36.75">
      <c r="A157" s="72" t="s">
        <v>86</v>
      </c>
      <c r="B157" s="78" t="s">
        <v>73</v>
      </c>
      <c r="C157" s="80" t="s">
        <v>67</v>
      </c>
      <c r="D157" s="83">
        <v>5.076</v>
      </c>
      <c r="E157" s="83">
        <v>0.14400000000000013</v>
      </c>
      <c r="F157" s="83">
        <v>35.352</v>
      </c>
      <c r="G157" s="83">
        <v>163.2</v>
      </c>
      <c r="H157" s="83">
        <v>0.06</v>
      </c>
      <c r="I157" s="83">
        <v>0.72</v>
      </c>
      <c r="J157" s="83">
        <v>0</v>
      </c>
      <c r="K157" s="83">
        <v>0.6719999999999999</v>
      </c>
      <c r="L157" s="83">
        <v>27.24</v>
      </c>
      <c r="M157" s="83">
        <v>178.92</v>
      </c>
      <c r="N157" s="83">
        <v>29.639999999999997</v>
      </c>
      <c r="O157" s="83">
        <v>1.104</v>
      </c>
    </row>
    <row r="158" spans="1:15" ht="29.25">
      <c r="A158" s="55" t="s">
        <v>55</v>
      </c>
      <c r="B158" s="78" t="s">
        <v>94</v>
      </c>
      <c r="C158" s="80">
        <v>200</v>
      </c>
      <c r="D158" s="83">
        <v>0.06</v>
      </c>
      <c r="E158" s="83">
        <v>0.08</v>
      </c>
      <c r="F158" s="83">
        <v>0</v>
      </c>
      <c r="G158" s="83">
        <v>28.75</v>
      </c>
      <c r="H158" s="83">
        <v>0.01</v>
      </c>
      <c r="I158" s="83">
        <v>40</v>
      </c>
      <c r="J158" s="83"/>
      <c r="K158" s="83">
        <v>0.06</v>
      </c>
      <c r="L158" s="83">
        <v>7.35</v>
      </c>
      <c r="M158" s="83">
        <v>6.6</v>
      </c>
      <c r="N158" s="83">
        <v>6.3</v>
      </c>
      <c r="O158" s="83">
        <v>0.27</v>
      </c>
    </row>
    <row r="159" spans="1:15" ht="36">
      <c r="A159" s="85" t="s">
        <v>31</v>
      </c>
      <c r="B159" s="78" t="s">
        <v>28</v>
      </c>
      <c r="C159" s="69">
        <v>65</v>
      </c>
      <c r="D159" s="74">
        <v>4.29</v>
      </c>
      <c r="E159" s="74">
        <v>0.7799999999999999</v>
      </c>
      <c r="F159" s="74">
        <v>25.740000000000002</v>
      </c>
      <c r="G159" s="74">
        <v>128.70000000000002</v>
      </c>
      <c r="H159" s="74">
        <v>0.11050000000000001</v>
      </c>
      <c r="I159" s="74">
        <v>0</v>
      </c>
      <c r="J159" s="74">
        <v>0</v>
      </c>
      <c r="K159" s="74">
        <v>0.9099999999999999</v>
      </c>
      <c r="L159" s="74">
        <v>18.850000000000005</v>
      </c>
      <c r="M159" s="74">
        <v>97.5</v>
      </c>
      <c r="N159" s="74">
        <v>30.550000000000004</v>
      </c>
      <c r="O159" s="74">
        <v>2.5349999999999997</v>
      </c>
    </row>
    <row r="160" spans="1:17" ht="15.75">
      <c r="A160" s="6"/>
      <c r="B160" s="8" t="s">
        <v>15</v>
      </c>
      <c r="C160" s="9">
        <v>550</v>
      </c>
      <c r="D160" s="77">
        <f aca="true" t="shared" si="10" ref="D160:O160">SUM(D156:D159)</f>
        <v>40.266000000000005</v>
      </c>
      <c r="E160" s="77">
        <f t="shared" si="10"/>
        <v>10.234</v>
      </c>
      <c r="F160" s="77">
        <f t="shared" si="10"/>
        <v>61.162</v>
      </c>
      <c r="G160" s="77">
        <f t="shared" si="10"/>
        <v>521.6500000000001</v>
      </c>
      <c r="H160" s="77">
        <f t="shared" si="10"/>
        <v>0.21383333333333332</v>
      </c>
      <c r="I160" s="77">
        <f t="shared" si="10"/>
        <v>40.72</v>
      </c>
      <c r="J160" s="77">
        <f t="shared" si="10"/>
        <v>40</v>
      </c>
      <c r="K160" s="77">
        <f t="shared" si="10"/>
        <v>1.9919999999999998</v>
      </c>
      <c r="L160" s="77">
        <f t="shared" si="10"/>
        <v>93.64</v>
      </c>
      <c r="M160" s="77">
        <f t="shared" si="10"/>
        <v>427.52000000000004</v>
      </c>
      <c r="N160" s="77">
        <f t="shared" si="10"/>
        <v>86.49000000000001</v>
      </c>
      <c r="O160" s="77">
        <f t="shared" si="10"/>
        <v>23.919</v>
      </c>
      <c r="Q160" s="59">
        <v>0.2</v>
      </c>
    </row>
    <row r="161" spans="1:17" ht="15.75" customHeight="1">
      <c r="A161" s="120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2"/>
      <c r="Q161" s="89"/>
    </row>
    <row r="162" spans="1:15" ht="15.75" customHeight="1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15.75">
      <c r="A163" s="56"/>
      <c r="B163" s="119" t="s">
        <v>20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1:15" ht="36.75">
      <c r="A164" s="72" t="s">
        <v>30</v>
      </c>
      <c r="B164" s="87" t="s">
        <v>70</v>
      </c>
      <c r="C164" s="79">
        <v>100</v>
      </c>
      <c r="D164" s="83">
        <v>0.4</v>
      </c>
      <c r="E164" s="83">
        <v>0.4</v>
      </c>
      <c r="F164" s="83">
        <v>9.8</v>
      </c>
      <c r="G164" s="83">
        <v>47</v>
      </c>
      <c r="H164" s="83">
        <v>0.03</v>
      </c>
      <c r="I164" s="83">
        <v>10</v>
      </c>
      <c r="J164" s="83"/>
      <c r="K164" s="83">
        <v>0.2</v>
      </c>
      <c r="L164" s="83">
        <v>16</v>
      </c>
      <c r="M164" s="83">
        <v>11</v>
      </c>
      <c r="N164" s="83">
        <v>9</v>
      </c>
      <c r="O164" s="83">
        <v>2.2</v>
      </c>
    </row>
    <row r="165" spans="1:15" ht="38.25">
      <c r="A165" s="43" t="s">
        <v>33</v>
      </c>
      <c r="B165" s="73" t="s">
        <v>29</v>
      </c>
      <c r="C165" s="70" t="s">
        <v>23</v>
      </c>
      <c r="D165" s="84">
        <v>8.5</v>
      </c>
      <c r="E165" s="84">
        <v>11.21</v>
      </c>
      <c r="F165" s="84">
        <v>10.61</v>
      </c>
      <c r="G165" s="84">
        <v>180</v>
      </c>
      <c r="H165" s="84">
        <v>0.04</v>
      </c>
      <c r="I165" s="84">
        <v>0.27</v>
      </c>
      <c r="J165" s="45">
        <v>16.31</v>
      </c>
      <c r="K165" s="84">
        <v>2.67</v>
      </c>
      <c r="L165" s="84">
        <v>24.45</v>
      </c>
      <c r="M165" s="84">
        <v>79.59</v>
      </c>
      <c r="N165" s="84">
        <v>14.19</v>
      </c>
      <c r="O165" s="84">
        <v>5.29</v>
      </c>
    </row>
    <row r="166" spans="1:15" ht="36">
      <c r="A166" s="85" t="s">
        <v>35</v>
      </c>
      <c r="B166" s="73" t="s">
        <v>32</v>
      </c>
      <c r="C166" s="71" t="s">
        <v>108</v>
      </c>
      <c r="D166" s="84">
        <v>9.804000000000002</v>
      </c>
      <c r="E166" s="84">
        <v>6.111600000000001</v>
      </c>
      <c r="F166" s="84">
        <v>46.3698</v>
      </c>
      <c r="G166" s="84">
        <v>292.5</v>
      </c>
      <c r="H166" s="84">
        <v>0.2502</v>
      </c>
      <c r="I166" s="84">
        <v>0</v>
      </c>
      <c r="J166" s="84">
        <v>0</v>
      </c>
      <c r="K166" s="84">
        <v>0.7289999999999999</v>
      </c>
      <c r="L166" s="84">
        <v>17.784</v>
      </c>
      <c r="M166" s="84">
        <v>244.70999999999998</v>
      </c>
      <c r="N166" s="84">
        <v>162.98999999999998</v>
      </c>
      <c r="O166" s="84">
        <v>5.4719999999999995</v>
      </c>
    </row>
    <row r="167" spans="1:15" ht="36">
      <c r="A167" s="85" t="s">
        <v>34</v>
      </c>
      <c r="B167" s="73" t="s">
        <v>90</v>
      </c>
      <c r="C167" s="70" t="s">
        <v>49</v>
      </c>
      <c r="D167" s="75">
        <v>0.11</v>
      </c>
      <c r="E167" s="75">
        <v>0.06</v>
      </c>
      <c r="F167" s="74">
        <v>1.01</v>
      </c>
      <c r="G167" s="76">
        <v>5.1</v>
      </c>
      <c r="H167" s="75">
        <v>0.003</v>
      </c>
      <c r="I167" s="75">
        <v>1.03</v>
      </c>
      <c r="J167" s="75"/>
      <c r="K167" s="75">
        <v>0.02</v>
      </c>
      <c r="L167" s="74">
        <v>12.7</v>
      </c>
      <c r="M167" s="75">
        <v>3.9</v>
      </c>
      <c r="N167" s="75">
        <v>2.3</v>
      </c>
      <c r="O167" s="74">
        <v>0.5</v>
      </c>
    </row>
    <row r="168" spans="1:15" ht="36">
      <c r="A168" s="85" t="s">
        <v>31</v>
      </c>
      <c r="B168" s="78" t="s">
        <v>28</v>
      </c>
      <c r="C168" s="69">
        <v>20</v>
      </c>
      <c r="D168" s="74">
        <v>1.3199999999999998</v>
      </c>
      <c r="E168" s="74">
        <v>0.24</v>
      </c>
      <c r="F168" s="74">
        <v>7.920000000000002</v>
      </c>
      <c r="G168" s="76">
        <v>39.6</v>
      </c>
      <c r="H168" s="74">
        <v>0.034</v>
      </c>
      <c r="I168" s="75">
        <v>0</v>
      </c>
      <c r="J168" s="75">
        <v>0</v>
      </c>
      <c r="K168" s="74">
        <v>0.27999999999999997</v>
      </c>
      <c r="L168" s="74">
        <v>5.800000000000002</v>
      </c>
      <c r="M168" s="74">
        <v>30</v>
      </c>
      <c r="N168" s="74">
        <v>9.4</v>
      </c>
      <c r="O168" s="74">
        <v>0.78</v>
      </c>
    </row>
    <row r="169" spans="1:17" ht="15.75">
      <c r="A169" s="6"/>
      <c r="B169" s="8" t="s">
        <v>15</v>
      </c>
      <c r="C169" s="9">
        <v>605</v>
      </c>
      <c r="D169" s="77">
        <f>SUM(D164:D168)</f>
        <v>20.134</v>
      </c>
      <c r="E169" s="77">
        <f aca="true" t="shared" si="11" ref="E169:O169">SUM(E164:E168)</f>
        <v>18.0216</v>
      </c>
      <c r="F169" s="77">
        <f t="shared" si="11"/>
        <v>75.7098</v>
      </c>
      <c r="G169" s="77">
        <f t="shared" si="11"/>
        <v>564.2</v>
      </c>
      <c r="H169" s="77">
        <f t="shared" si="11"/>
        <v>0.35719999999999996</v>
      </c>
      <c r="I169" s="77">
        <f t="shared" si="11"/>
        <v>11.299999999999999</v>
      </c>
      <c r="J169" s="77">
        <f t="shared" si="11"/>
        <v>16.31</v>
      </c>
      <c r="K169" s="77">
        <f t="shared" si="11"/>
        <v>3.899</v>
      </c>
      <c r="L169" s="77">
        <f t="shared" si="11"/>
        <v>76.734</v>
      </c>
      <c r="M169" s="77">
        <f t="shared" si="11"/>
        <v>369.19999999999993</v>
      </c>
      <c r="N169" s="77">
        <f t="shared" si="11"/>
        <v>197.88</v>
      </c>
      <c r="O169" s="77">
        <f t="shared" si="11"/>
        <v>14.241999999999999</v>
      </c>
      <c r="Q169" s="59">
        <v>0.2</v>
      </c>
    </row>
    <row r="170" spans="1:17" ht="15.75" customHeight="1">
      <c r="A170" s="120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2"/>
      <c r="Q170" s="89"/>
    </row>
    <row r="171" spans="1:15" ht="15.75" customHeight="1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5"/>
    </row>
    <row r="172" spans="1:15" ht="15.75">
      <c r="A172" s="56"/>
      <c r="B172" s="119" t="s">
        <v>21</v>
      </c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1:15" ht="36">
      <c r="A173" s="85" t="s">
        <v>64</v>
      </c>
      <c r="B173" s="73" t="s">
        <v>65</v>
      </c>
      <c r="C173" s="70">
        <v>100</v>
      </c>
      <c r="D173" s="74">
        <v>13.311111111111112</v>
      </c>
      <c r="E173" s="74">
        <v>9.982222222222221</v>
      </c>
      <c r="F173" s="74">
        <v>14.68</v>
      </c>
      <c r="G173" s="84">
        <v>178.00000000000003</v>
      </c>
      <c r="H173" s="74">
        <v>0.060000000000000005</v>
      </c>
      <c r="I173" s="74">
        <v>0.32000000000000006</v>
      </c>
      <c r="J173" s="74">
        <v>5.200000000000003</v>
      </c>
      <c r="K173" s="74">
        <v>5.0200000000000005</v>
      </c>
      <c r="L173" s="74">
        <v>43.48000000000001</v>
      </c>
      <c r="M173" s="74">
        <v>163.7</v>
      </c>
      <c r="N173" s="74">
        <v>38.26</v>
      </c>
      <c r="O173" s="74">
        <v>1.44</v>
      </c>
    </row>
    <row r="174" spans="1:15" ht="36.75">
      <c r="A174" s="72" t="s">
        <v>77</v>
      </c>
      <c r="B174" s="73" t="s">
        <v>76</v>
      </c>
      <c r="C174" s="71" t="s">
        <v>81</v>
      </c>
      <c r="D174" s="84">
        <v>5.577999999999999</v>
      </c>
      <c r="E174" s="84">
        <v>6.676</v>
      </c>
      <c r="F174" s="84">
        <v>25.933333333333334</v>
      </c>
      <c r="G174" s="84">
        <v>186.06666666666666</v>
      </c>
      <c r="H174" s="84">
        <v>0.15199999999999997</v>
      </c>
      <c r="I174" s="84">
        <v>0</v>
      </c>
      <c r="J174" s="84">
        <v>0</v>
      </c>
      <c r="K174" s="84">
        <v>0.21599999999999997</v>
      </c>
      <c r="L174" s="84">
        <v>14.619999999999997</v>
      </c>
      <c r="M174" s="84">
        <v>113.95999999999998</v>
      </c>
      <c r="N174" s="84">
        <v>39.86</v>
      </c>
      <c r="O174" s="84">
        <v>1.3099999999999998</v>
      </c>
    </row>
    <row r="175" spans="1:15" ht="36.75">
      <c r="A175" s="72" t="s">
        <v>34</v>
      </c>
      <c r="B175" s="78" t="s">
        <v>71</v>
      </c>
      <c r="C175" s="80">
        <v>200</v>
      </c>
      <c r="D175" s="83">
        <v>0.07</v>
      </c>
      <c r="E175" s="83">
        <v>0.02</v>
      </c>
      <c r="F175" s="83">
        <v>0.02999999999999936</v>
      </c>
      <c r="G175" s="83">
        <v>0</v>
      </c>
      <c r="H175" s="83">
        <v>0</v>
      </c>
      <c r="I175" s="83">
        <v>0.03</v>
      </c>
      <c r="J175" s="83">
        <v>0</v>
      </c>
      <c r="K175" s="83">
        <v>0</v>
      </c>
      <c r="L175" s="83">
        <v>10.65</v>
      </c>
      <c r="M175" s="83">
        <v>2.8</v>
      </c>
      <c r="N175" s="83">
        <v>1.4</v>
      </c>
      <c r="O175" s="83">
        <v>0.23500000000000004</v>
      </c>
    </row>
    <row r="176" spans="1:15" ht="36">
      <c r="A176" s="85" t="s">
        <v>31</v>
      </c>
      <c r="B176" s="78" t="s">
        <v>28</v>
      </c>
      <c r="C176" s="69">
        <v>50</v>
      </c>
      <c r="D176" s="74">
        <v>3.3</v>
      </c>
      <c r="E176" s="74">
        <v>0.6</v>
      </c>
      <c r="F176" s="74">
        <v>19.800000000000004</v>
      </c>
      <c r="G176" s="76">
        <v>99</v>
      </c>
      <c r="H176" s="74">
        <v>0.085</v>
      </c>
      <c r="I176" s="75">
        <v>0</v>
      </c>
      <c r="J176" s="75">
        <v>0</v>
      </c>
      <c r="K176" s="74">
        <v>0.6999999999999998</v>
      </c>
      <c r="L176" s="74">
        <v>14.500000000000004</v>
      </c>
      <c r="M176" s="74">
        <v>75</v>
      </c>
      <c r="N176" s="74">
        <v>23.500000000000004</v>
      </c>
      <c r="O176" s="74">
        <v>1.9499999999999995</v>
      </c>
    </row>
    <row r="177" spans="1:17" ht="15.75">
      <c r="A177" s="6"/>
      <c r="B177" s="8" t="s">
        <v>15</v>
      </c>
      <c r="C177" s="9">
        <v>550</v>
      </c>
      <c r="D177" s="77">
        <f>SUM(D173:D176)</f>
        <v>22.259111111111114</v>
      </c>
      <c r="E177" s="77">
        <f aca="true" t="shared" si="12" ref="E177:O177">SUM(E173:E176)</f>
        <v>17.278222222222222</v>
      </c>
      <c r="F177" s="77">
        <f t="shared" si="12"/>
        <v>60.443333333333335</v>
      </c>
      <c r="G177" s="77">
        <v>517.02</v>
      </c>
      <c r="H177" s="77">
        <f t="shared" si="12"/>
        <v>0.297</v>
      </c>
      <c r="I177" s="77">
        <f t="shared" si="12"/>
        <v>0.3500000000000001</v>
      </c>
      <c r="J177" s="77">
        <f t="shared" si="12"/>
        <v>5.200000000000003</v>
      </c>
      <c r="K177" s="77">
        <f t="shared" si="12"/>
        <v>5.936000000000001</v>
      </c>
      <c r="L177" s="77">
        <f t="shared" si="12"/>
        <v>83.25000000000001</v>
      </c>
      <c r="M177" s="77">
        <f t="shared" si="12"/>
        <v>355.46</v>
      </c>
      <c r="N177" s="77">
        <f t="shared" si="12"/>
        <v>103.02000000000001</v>
      </c>
      <c r="O177" s="77">
        <f t="shared" si="12"/>
        <v>4.935</v>
      </c>
      <c r="Q177" s="59">
        <v>0.2</v>
      </c>
    </row>
    <row r="178" spans="1:15" ht="15">
      <c r="A178" s="106"/>
      <c r="B178" s="107" t="s">
        <v>104</v>
      </c>
      <c r="C178" s="108">
        <f aca="true" t="shared" si="13" ref="C178:O178">C134+C143+C152+C160+C169+C177</f>
        <v>3528</v>
      </c>
      <c r="D178" s="109">
        <f t="shared" si="13"/>
        <v>152.1179222222222</v>
      </c>
      <c r="E178" s="109">
        <f t="shared" si="13"/>
        <v>119.20899999999999</v>
      </c>
      <c r="F178" s="109">
        <f t="shared" si="13"/>
        <v>374.86767777777777</v>
      </c>
      <c r="G178" s="109">
        <f t="shared" si="13"/>
        <v>3342.278574879227</v>
      </c>
      <c r="H178" s="109">
        <f t="shared" si="13"/>
        <v>1.9613322463768115</v>
      </c>
      <c r="I178" s="109">
        <f t="shared" si="13"/>
        <v>112.12639130434782</v>
      </c>
      <c r="J178" s="109">
        <f t="shared" si="13"/>
        <v>302.37347826086955</v>
      </c>
      <c r="K178" s="109">
        <f t="shared" si="13"/>
        <v>94.69823913043481</v>
      </c>
      <c r="L178" s="109">
        <f t="shared" si="13"/>
        <v>1082.0067608695651</v>
      </c>
      <c r="M178" s="109">
        <f t="shared" si="13"/>
        <v>2467.4303913043477</v>
      </c>
      <c r="N178" s="109">
        <f t="shared" si="13"/>
        <v>706.4500652173913</v>
      </c>
      <c r="O178" s="109">
        <f t="shared" si="13"/>
        <v>64.48085434782608</v>
      </c>
    </row>
    <row r="179" spans="1:15" ht="15">
      <c r="A179" s="106"/>
      <c r="B179" s="107" t="s">
        <v>105</v>
      </c>
      <c r="C179" s="108">
        <f aca="true" t="shared" si="14" ref="C179:O179">C178+C112</f>
        <v>7161</v>
      </c>
      <c r="D179" s="109">
        <f t="shared" si="14"/>
        <v>301.69226477711084</v>
      </c>
      <c r="E179" s="109">
        <f t="shared" si="14"/>
        <v>253.25207509350992</v>
      </c>
      <c r="F179" s="109">
        <f t="shared" si="14"/>
        <v>750.1777960532213</v>
      </c>
      <c r="G179" s="109">
        <f t="shared" si="14"/>
        <v>6738.475044916517</v>
      </c>
      <c r="H179" s="109">
        <f t="shared" si="14"/>
        <v>3.888589689352263</v>
      </c>
      <c r="I179" s="109">
        <f t="shared" si="14"/>
        <v>238.06462588600658</v>
      </c>
      <c r="J179" s="109">
        <f t="shared" si="14"/>
        <v>685.5339565217391</v>
      </c>
      <c r="K179" s="109">
        <f t="shared" si="14"/>
        <v>121.35000377947705</v>
      </c>
      <c r="L179" s="109">
        <f t="shared" si="14"/>
        <v>2264.5242712709432</v>
      </c>
      <c r="M179" s="109">
        <f t="shared" si="14"/>
        <v>5018.614083773161</v>
      </c>
      <c r="N179" s="109">
        <f t="shared" si="14"/>
        <v>1372.5847080098124</v>
      </c>
      <c r="O179" s="109">
        <f t="shared" si="14"/>
        <v>115.08313513662856</v>
      </c>
    </row>
    <row r="180" spans="1:15" ht="15">
      <c r="A180" s="106"/>
      <c r="B180" s="107" t="s">
        <v>106</v>
      </c>
      <c r="C180" s="110">
        <f>C179/12</f>
        <v>596.75</v>
      </c>
      <c r="D180" s="109">
        <f aca="true" t="shared" si="15" ref="D180:O180">D179/12</f>
        <v>25.141022064759238</v>
      </c>
      <c r="E180" s="109">
        <f t="shared" si="15"/>
        <v>21.104339591125825</v>
      </c>
      <c r="F180" s="109">
        <f t="shared" si="15"/>
        <v>62.514816337768444</v>
      </c>
      <c r="G180" s="109">
        <f t="shared" si="15"/>
        <v>561.5395870763764</v>
      </c>
      <c r="H180" s="109">
        <f t="shared" si="15"/>
        <v>0.32404914077935526</v>
      </c>
      <c r="I180" s="109">
        <f t="shared" si="15"/>
        <v>19.838718823833883</v>
      </c>
      <c r="J180" s="109">
        <f t="shared" si="15"/>
        <v>57.12782971014493</v>
      </c>
      <c r="K180" s="109">
        <f t="shared" si="15"/>
        <v>10.11250031495642</v>
      </c>
      <c r="L180" s="109">
        <f t="shared" si="15"/>
        <v>188.71035593924526</v>
      </c>
      <c r="M180" s="109">
        <f t="shared" si="15"/>
        <v>418.2178403144301</v>
      </c>
      <c r="N180" s="109">
        <f t="shared" si="15"/>
        <v>114.3820590008177</v>
      </c>
      <c r="O180" s="109">
        <f t="shared" si="15"/>
        <v>9.590261261385713</v>
      </c>
    </row>
  </sheetData>
  <sheetProtection/>
  <mergeCells count="30">
    <mergeCell ref="A153:O154"/>
    <mergeCell ref="B155:O155"/>
    <mergeCell ref="A161:O162"/>
    <mergeCell ref="B163:O163"/>
    <mergeCell ref="A170:O171"/>
    <mergeCell ref="B172:O172"/>
    <mergeCell ref="B127:O127"/>
    <mergeCell ref="B128:O128"/>
    <mergeCell ref="A135:O136"/>
    <mergeCell ref="B137:O137"/>
    <mergeCell ref="A144:O145"/>
    <mergeCell ref="B146:O146"/>
    <mergeCell ref="A87:O87"/>
    <mergeCell ref="C88:O88"/>
    <mergeCell ref="A95:O96"/>
    <mergeCell ref="B97:O97"/>
    <mergeCell ref="A103:O104"/>
    <mergeCell ref="B105:O105"/>
    <mergeCell ref="B59:O59"/>
    <mergeCell ref="B60:O60"/>
    <mergeCell ref="A66:O67"/>
    <mergeCell ref="B68:O68"/>
    <mergeCell ref="A75:O76"/>
    <mergeCell ref="B77:O77"/>
    <mergeCell ref="A23:M23"/>
    <mergeCell ref="A24:M24"/>
    <mergeCell ref="A25:M25"/>
    <mergeCell ref="A56:A57"/>
    <mergeCell ref="B56:O56"/>
    <mergeCell ref="K57:O5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office_user</cp:lastModifiedBy>
  <cp:lastPrinted>2022-02-09T13:38:31Z</cp:lastPrinted>
  <dcterms:created xsi:type="dcterms:W3CDTF">2020-08-10T12:56:14Z</dcterms:created>
  <dcterms:modified xsi:type="dcterms:W3CDTF">2022-03-31T12:26:43Z</dcterms:modified>
  <cp:category/>
  <cp:version/>
  <cp:contentType/>
  <cp:contentStatus/>
</cp:coreProperties>
</file>